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ccira-my.sharepoint.com/personal/la_clowez_grandest_cci_fr/Documents/Documents/07-CCI MARNE ARDENNES/Travaux les Mesneux/01-DCE/V2/"/>
    </mc:Choice>
  </mc:AlternateContent>
  <xr:revisionPtr revIDLastSave="1676" documentId="8_{11094968-546F-405B-A5B7-99E9F439FD38}" xr6:coauthVersionLast="47" xr6:coauthVersionMax="47" xr10:uidLastSave="{70EE6285-E676-4A11-BB61-63547B193EBD}"/>
  <bookViews>
    <workbookView xWindow="-120" yWindow="-120" windowWidth="29040" windowHeight="15720" xr2:uid="{FDB254D9-2596-4CE8-8B0B-3A3D072A0BA4}"/>
  </bookViews>
  <sheets>
    <sheet name="Lot 2 - DQE Valorisé " sheetId="1" r:id="rId1"/>
    <sheet name="Lot 2 - BPU" sheetId="2" r:id="rId2"/>
  </sheets>
  <definedNames>
    <definedName name="_xlnm.Print_Area" localSheetId="0">'Lot 2 - DQE Valorisé '!$A$1:$G$103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3" i="1" l="1"/>
  <c r="E110" i="2" l="1"/>
  <c r="D110" i="2"/>
  <c r="B108" i="2"/>
  <c r="A108" i="2"/>
  <c r="G69" i="1"/>
  <c r="E167" i="2"/>
  <c r="D167" i="2"/>
  <c r="B165" i="2"/>
  <c r="A165" i="2"/>
  <c r="E164" i="2"/>
  <c r="D164" i="2"/>
  <c r="B162" i="2"/>
  <c r="A162" i="2"/>
  <c r="E161" i="2"/>
  <c r="D161" i="2"/>
  <c r="B159" i="2"/>
  <c r="A159" i="2"/>
  <c r="B158" i="2"/>
  <c r="A158" i="2"/>
  <c r="E150" i="2"/>
  <c r="D150" i="2"/>
  <c r="B148" i="2"/>
  <c r="A148" i="2"/>
  <c r="E147" i="2"/>
  <c r="D147" i="2"/>
  <c r="B145" i="2"/>
  <c r="A145" i="2"/>
  <c r="E144" i="2"/>
  <c r="D144" i="2"/>
  <c r="B142" i="2"/>
  <c r="A142" i="2"/>
  <c r="E138" i="2"/>
  <c r="D138" i="2"/>
  <c r="B136" i="2"/>
  <c r="A136" i="2"/>
  <c r="E133" i="2"/>
  <c r="D133" i="2"/>
  <c r="B131" i="2"/>
  <c r="A131" i="2"/>
  <c r="E130" i="2"/>
  <c r="D130" i="2"/>
  <c r="B128" i="2"/>
  <c r="A128" i="2"/>
  <c r="B126" i="2"/>
  <c r="A126" i="2"/>
  <c r="B123" i="2"/>
  <c r="E122" i="2"/>
  <c r="D122" i="2"/>
  <c r="B120" i="2"/>
  <c r="A120" i="2"/>
  <c r="E125" i="2"/>
  <c r="D125" i="2"/>
  <c r="A123" i="2"/>
  <c r="E119" i="2"/>
  <c r="D119" i="2"/>
  <c r="B117" i="2"/>
  <c r="A117" i="2"/>
  <c r="E116" i="2"/>
  <c r="D116" i="2"/>
  <c r="B114" i="2"/>
  <c r="A114" i="2"/>
  <c r="E113" i="2"/>
  <c r="D113" i="2"/>
  <c r="B111" i="2"/>
  <c r="A111" i="2"/>
  <c r="E107" i="2"/>
  <c r="D107" i="2"/>
  <c r="B105" i="2"/>
  <c r="A105" i="2"/>
  <c r="E104" i="2"/>
  <c r="D104" i="2"/>
  <c r="B102" i="2"/>
  <c r="A102" i="2"/>
  <c r="B101" i="2"/>
  <c r="A101" i="2"/>
  <c r="G72" i="1"/>
  <c r="G85" i="1"/>
  <c r="G96" i="1"/>
  <c r="G95" i="1"/>
  <c r="G94" i="1"/>
  <c r="G79" i="1"/>
  <c r="G78" i="1"/>
  <c r="G74" i="1"/>
  <c r="G73" i="1"/>
  <c r="G71" i="1"/>
  <c r="D71" i="1"/>
  <c r="G70" i="1"/>
  <c r="G68" i="1"/>
  <c r="G66" i="1"/>
  <c r="E99" i="2"/>
  <c r="D99" i="2"/>
  <c r="B97" i="2"/>
  <c r="A97" i="2"/>
  <c r="G61" i="1"/>
  <c r="G60" i="1"/>
  <c r="G59" i="1"/>
  <c r="G57" i="1"/>
  <c r="G58" i="1"/>
  <c r="G56" i="1"/>
  <c r="E66" i="2" l="1"/>
  <c r="D66" i="2"/>
  <c r="B64" i="2"/>
  <c r="A64" i="2"/>
  <c r="G44" i="1"/>
  <c r="G45" i="1"/>
  <c r="B75" i="2"/>
  <c r="B72" i="2"/>
  <c r="B71" i="2"/>
  <c r="B67" i="2"/>
  <c r="B62" i="2"/>
  <c r="B59" i="2"/>
  <c r="B56" i="2"/>
  <c r="B51" i="2"/>
  <c r="B48" i="2"/>
  <c r="B39" i="2"/>
  <c r="B36" i="2"/>
  <c r="B31" i="2"/>
  <c r="B28" i="2"/>
  <c r="B25" i="2"/>
  <c r="D96" i="2" l="1"/>
  <c r="E47" i="2"/>
  <c r="E44" i="2"/>
  <c r="D44" i="2"/>
  <c r="D47" i="2"/>
  <c r="B45" i="2"/>
  <c r="A45" i="2"/>
  <c r="B42" i="2"/>
  <c r="A42" i="2"/>
  <c r="A39" i="2"/>
  <c r="G35" i="1"/>
  <c r="G34" i="1"/>
  <c r="B88" i="2" l="1"/>
  <c r="B91" i="2"/>
  <c r="B94" i="2"/>
  <c r="D141" i="2"/>
  <c r="E141" i="2"/>
  <c r="B139" i="2"/>
  <c r="A139" i="2"/>
  <c r="E96" i="2"/>
  <c r="E93" i="2"/>
  <c r="D93" i="2"/>
  <c r="A94" i="2"/>
  <c r="A91" i="2"/>
  <c r="G84" i="1"/>
  <c r="E77" i="2" l="1"/>
  <c r="E74" i="2"/>
  <c r="A71" i="2"/>
  <c r="E156" i="2" l="1"/>
  <c r="D156" i="2"/>
  <c r="B154" i="2"/>
  <c r="A154" i="2"/>
  <c r="B151" i="2"/>
  <c r="E153" i="2"/>
  <c r="D153" i="2"/>
  <c r="A151" i="2"/>
  <c r="B135" i="2"/>
  <c r="A135" i="2"/>
  <c r="E90" i="2" l="1"/>
  <c r="D90" i="2"/>
  <c r="A88" i="2"/>
  <c r="E87" i="2"/>
  <c r="D87" i="2"/>
  <c r="B85" i="2"/>
  <c r="A85" i="2"/>
  <c r="E84" i="2"/>
  <c r="D84" i="2"/>
  <c r="B82" i="2"/>
  <c r="A82" i="2"/>
  <c r="B81" i="2"/>
  <c r="A81" i="2"/>
  <c r="B79" i="2"/>
  <c r="A79" i="2"/>
  <c r="D77" i="2"/>
  <c r="A75" i="2"/>
  <c r="D74" i="2"/>
  <c r="A72" i="2"/>
  <c r="E69" i="2"/>
  <c r="D69" i="2"/>
  <c r="A67" i="2"/>
  <c r="A62" i="2"/>
  <c r="E61" i="2"/>
  <c r="D61" i="2"/>
  <c r="A59" i="2"/>
  <c r="E58" i="2"/>
  <c r="D58" i="2"/>
  <c r="A55" i="2"/>
  <c r="A56" i="2"/>
  <c r="E53" i="2"/>
  <c r="D53" i="2"/>
  <c r="A51" i="2"/>
  <c r="E50" i="2"/>
  <c r="D50" i="2"/>
  <c r="A48" i="2"/>
  <c r="E38" i="2"/>
  <c r="D38" i="2"/>
  <c r="A36" i="2"/>
  <c r="A31" i="2"/>
  <c r="E33" i="2"/>
  <c r="D33" i="2"/>
  <c r="E30" i="2"/>
  <c r="D30" i="2"/>
  <c r="A28" i="2"/>
  <c r="E27" i="2"/>
  <c r="D27" i="2"/>
  <c r="A25" i="2"/>
  <c r="A24" i="2"/>
  <c r="A22" i="2"/>
  <c r="B24" i="2"/>
  <c r="B22" i="2"/>
  <c r="E89" i="1" l="1"/>
  <c r="G89" i="1" s="1"/>
  <c r="G88" i="1"/>
  <c r="G87" i="1"/>
  <c r="G86" i="1"/>
  <c r="G50" i="1"/>
  <c r="G49" i="1"/>
  <c r="G42" i="1"/>
  <c r="G41" i="1"/>
  <c r="G37" i="1"/>
  <c r="G36" i="1"/>
  <c r="G32" i="1"/>
  <c r="G28" i="1"/>
  <c r="G27" i="1"/>
  <c r="G26" i="1"/>
  <c r="G101" i="1" l="1"/>
  <c r="G102" i="1" s="1"/>
  <c r="G103" i="1" s="1"/>
</calcChain>
</file>

<file path=xl/sharedStrings.xml><?xml version="1.0" encoding="utf-8"?>
<sst xmlns="http://schemas.openxmlformats.org/spreadsheetml/2006/main" count="300" uniqueCount="185">
  <si>
    <t>N°</t>
  </si>
  <si>
    <t>Description</t>
  </si>
  <si>
    <t>U</t>
  </si>
  <si>
    <t>Q</t>
  </si>
  <si>
    <t>PU</t>
  </si>
  <si>
    <t>Montant</t>
  </si>
  <si>
    <t xml:space="preserve">POSTES GENERAUX </t>
  </si>
  <si>
    <t>1.1</t>
  </si>
  <si>
    <t>TRAVAUX PREPARATOIRES</t>
  </si>
  <si>
    <t>1.1.1</t>
  </si>
  <si>
    <t>Préparation de chantier</t>
  </si>
  <si>
    <t>Ft</t>
  </si>
  <si>
    <t>1.1.2</t>
  </si>
  <si>
    <t>Etudes, plans &amp; documents d'exécution</t>
  </si>
  <si>
    <t>1.1.3</t>
  </si>
  <si>
    <t>Plan d'assurance qualité</t>
  </si>
  <si>
    <t>1.2</t>
  </si>
  <si>
    <t>INSTALLATION de CHANTIER</t>
  </si>
  <si>
    <t>1.2.1</t>
  </si>
  <si>
    <t>Installation de chantier</t>
  </si>
  <si>
    <t>1.2.2</t>
  </si>
  <si>
    <t>Signalisation de chantier</t>
  </si>
  <si>
    <t>1.2.3</t>
  </si>
  <si>
    <t>Panneau de chantier</t>
  </si>
  <si>
    <t>u</t>
  </si>
  <si>
    <t>1.2.4</t>
  </si>
  <si>
    <t>Remise en état des lieux</t>
  </si>
  <si>
    <t>1.3</t>
  </si>
  <si>
    <t>TRAVAUX PREALABLES</t>
  </si>
  <si>
    <t>1.3.1</t>
  </si>
  <si>
    <t>Constat d'huissier</t>
  </si>
  <si>
    <t>1.3.2</t>
  </si>
  <si>
    <t>Repérage, piquetage et marquage des réseaux existants</t>
  </si>
  <si>
    <t>1.3.3</t>
  </si>
  <si>
    <t>Investigations &amp; sondages complémentaires</t>
  </si>
  <si>
    <t>1.3.4</t>
  </si>
  <si>
    <t>Implantation &amp; piquetage des ouvrages</t>
  </si>
  <si>
    <t>1.4</t>
  </si>
  <si>
    <t>RECOLLEMENTS</t>
  </si>
  <si>
    <t>Levés, situation, plan de récollement des ouvrages</t>
  </si>
  <si>
    <t>Dossier des ouvrages exécutés</t>
  </si>
  <si>
    <t xml:space="preserve">Tranchée pour réseau HTA </t>
  </si>
  <si>
    <t>ml</t>
  </si>
  <si>
    <t>Tranchée pour réseau Electrique  BT</t>
  </si>
  <si>
    <t>Fourniture et pose de gaîne TPC  pour réseau EP, BT, HT et Gaz en tranchée ouverte (bouchonnés et aiguillés)</t>
  </si>
  <si>
    <t>Ø 63 intérieur rouge + pose cable cuivre en parallèle</t>
  </si>
  <si>
    <t>Ø 90 intérieur rouge</t>
  </si>
  <si>
    <t>Ø 160 intérieur rouge</t>
  </si>
  <si>
    <t>Regard béton 30/30 compris mise à niveau</t>
  </si>
  <si>
    <t>Type L2T compris mise à niveau</t>
  </si>
  <si>
    <t>Type L3T compris mise à niveau</t>
  </si>
  <si>
    <t>Piquage des fourreaux dans chambre existante y compris masque type C</t>
  </si>
  <si>
    <t>Fourniture et pose de mâts d' éclairage (compris luminaire LED)</t>
  </si>
  <si>
    <t>Double crosse - Hauteur de mats d'éclairage 6,00 m</t>
  </si>
  <si>
    <t>Fourniture et pose de cables U1000 RVFV 4 *10mm² cuivre avec tirage sous gaines ou passage dans fûts de candélabre</t>
  </si>
  <si>
    <t>Fourniture et pose  d'un cable de terre 25 mm² cuivre nu en tranchée</t>
  </si>
  <si>
    <t>Raccord de l'ensemble aux borniers de candélabre, armoire de commande, raccordement des départs EP au poste de transformation, contrôle de conformité de l'installation (compris contrôle technique et obtention consuel)</t>
  </si>
  <si>
    <t>H.T.</t>
  </si>
  <si>
    <t>T.T.C.</t>
  </si>
  <si>
    <t>2.1.1</t>
  </si>
  <si>
    <t>2.1.2</t>
  </si>
  <si>
    <t>2.1.3</t>
  </si>
  <si>
    <t>2.1.4</t>
  </si>
  <si>
    <t>2.1.5</t>
  </si>
  <si>
    <t>2.2.1</t>
  </si>
  <si>
    <t>2.2.2</t>
  </si>
  <si>
    <t>2.2.3</t>
  </si>
  <si>
    <t>2.3.1</t>
  </si>
  <si>
    <t>2.3.2</t>
  </si>
  <si>
    <t>2.4.1</t>
  </si>
  <si>
    <t>2.4.2</t>
  </si>
  <si>
    <t>2.4.3</t>
  </si>
  <si>
    <t>2.4.4</t>
  </si>
  <si>
    <t>2.4.5</t>
  </si>
  <si>
    <t>2.1</t>
  </si>
  <si>
    <t>2.3</t>
  </si>
  <si>
    <t>TELECOMMUNICATION</t>
  </si>
  <si>
    <t>ECLAIRAGE PUBLIC</t>
  </si>
  <si>
    <r>
      <t xml:space="preserve">
Ce prix rémunère :
La préparation du chantier</t>
    </r>
    <r>
      <rPr>
        <sz val="8"/>
        <color indexed="8"/>
        <rFont val="Arial"/>
        <family val="2"/>
      </rPr>
      <t xml:space="preserve">
Délai spécifique : </t>
    </r>
    <r>
      <rPr>
        <b/>
        <sz val="8"/>
        <color indexed="30"/>
        <rFont val="Arial"/>
        <family val="2"/>
      </rPr>
      <t>1 mois</t>
    </r>
    <r>
      <rPr>
        <sz val="8"/>
        <color indexed="8"/>
        <rFont val="Arial"/>
        <family val="2"/>
      </rPr>
      <t xml:space="preserve"> - </t>
    </r>
    <r>
      <rPr>
        <b/>
        <sz val="8"/>
        <color indexed="17"/>
        <rFont val="Arial"/>
        <family val="2"/>
      </rPr>
      <t>(Par dérogation à l'article 28 du CCAG Travaux)</t>
    </r>
    <r>
      <rPr>
        <sz val="8"/>
        <color indexed="8"/>
        <rFont val="Arial"/>
        <family val="2"/>
      </rPr>
      <t xml:space="preserve">
Cette prestation comprend notament :
• Les prestation particulières incluses dans l'entreprise conformément au CCTP
• Le Programme d'exécution conformément CCTP
• L'identification des points sensibles, des points critiques, des points d'arrêt
• La  reconnaissance des différentes contraintes (circulation, voirie, autres Services Publics),
• L'ensemble des démarches et autorisations admistratives (DICT, permission de voirie...)
• La consultation et la coordination avec les concessionnaires
• Les réunions de mise au point du phasage des travaux avec les riverains
• La reconnaissance des lieux pour l'installation du chantier
• La reconnaissance des lieux de stockage des matériaux  et le choix de la décharge,
• Les  réunions de  chantier (hebdomadaire) et des réunions spécifiques à la qualité,
• La rédaction du procès-verbal des décisions prises lors de la réunion de fin de préparation et des réunion de chantier. 
</t>
    </r>
  </si>
  <si>
    <t xml:space="preserve">LE FORFAIT: </t>
  </si>
  <si>
    <t xml:space="preserve">
Ce prix rémunère : 
la réalisation des plans et études d'exécution de l'ensemble des ouvrages et approbation par le maître d'oeuvre.
Ces études et les plans comprennent au minimum :
• L’analyse du projet et sa critique éventuel
• Les notes de calculs des ouvrages
• La réalisation du plan de masse des ouvrages
• La réalisation des plans de détails
• La reprise autant de fois que nécessaire suivant instruction du maître d’oeuvre
</t>
  </si>
  <si>
    <t xml:space="preserve">
Ce prix rémunère :
au forfait, la mise en place du Plan d'Assurance Qualité (P.A.Q.) conformément au CCTP, et plus particulièrement :
• l’ensemble des prestations nécessaires à l'établissement du PAQ et à sa mise à jour,
• l’ensemble des fiches techniques matériaux et formules 
• la réalisation de planches d'essais et de référence de mise en œuvre,
• l'ensemble des contrôles à exécuter par l'entrepreneur la synthèse du P.A.Q. en fin de chantier, la mise en cohérence des PAQ d'éventuels sous-traitants, la diffusion au maître d'œuvre et au contrôle extérieur de tout document relatif au P.A.Q. (P.A.Q., résultats des essais, fiche de non-conformité, …),
• L’établissement et la mise à jour d'un dossier qualité disponible en réunion de chantier comprenant par nature d'ouvrage la partie du P.A.Q. concernée, tous les contrôles effectués et le suivi d’éventuels non conformités.
Il sera rémunéré en trois fractions :
• 40 % après visa du Maître d'Œuvre et agrément par le maître d'œuvre des fiches techniques produits,
• 40 % lorsque la moitié du marché établi en prix de base est atteint et après réalisation de planches d'essais,
• 20 % après fin des travaux.
</t>
  </si>
  <si>
    <t xml:space="preserve">
Ce prix rémunère :
Les installations de chantier (conformes à la législation en vigueur et soumis au visa du coordonateur SPS),
Cette prestation comprend notament :
• Les installations de chantier conformément aux disposition CCTP
• La mise en place de la plate-forme de chantier conformément aux stipulation du CCTP
• Les prestations concernant les dispositions de Sécurité et Prvention de la Santé conformément CCTP
• L'aménagement des chemins et voies de desserte des chantiers et de ses installations.
• Les  fournitures  et  frais d'installation des locaux de  chantier : ateliers, entrepôts, bureaux, vestiaires, etc...
• La mise en place du dispositif de nettoyage des  véhicules à la sortie des chantiers sur les voies publiques.
• Le nettoyage quotidien du chantier, le balayage quotidien des voies empruntées par le fait des travaux.
• Les branchements aux réseaux divers : Electricité, AEP, EU, les liaisons  téléphoniques, ...
• Les frais de gardiennage, de clôtures et d'entretien des lieux.
• L'amenée, les déplacements éventuels et le repliement du matériel de transport et de mise en œuvre.
• L'amenée, l'équipement en matériels d'essais et de conservation et de repérage des échantillons et résultats, levées, etc...
• L'entretien et le repliement du laboratoire de chantier de l'entreprise.
• L'enlèvement  en  fin de chantier, de tous les matériels et matériaux en excédant, la remise en état des lieux.
• Les frais d'occupation de terrains au cas où l'entrepreneur ne s'installerait pas sur les terrains mis à sa disposition.
</t>
  </si>
  <si>
    <t xml:space="preserve">
Ce prix rémunère :
L'ensemble des prestations conformément au CCTP
Les dispositions et dispositifs conformément aux exigences des concessionnaires et aus normes en vigueur
Cette prestation comprend notament :
L'amenée, la mise en place, l'exploitation, la surveillance, le  remplacement s'il y a lieu de jour comme de nuit, et le repliement en  fin de travaux, des dispositifs de signalisation temporaire des chantiers.
Il comprend un terme fixe forfaitaire correspondant à l'amenée du matériel, à sa mise en place, et à son repliement  en fin  de  chantier, et  un  terme  journalier correspondant à  l'entretien, aux déplacements, à l'exploitation et à la surveillance des dispositifs de signalisation au quotidien.
</t>
  </si>
  <si>
    <t xml:space="preserve">
Ce prix rémunère :
la fourniture et la mise en place d'un panneau d'information de 4 mètres x 3 mètres minimum, comportant une information du public selon le modèle à proposer par l'entreprise titulaire.
Le Schéma du panneau, à une échelle compréhensible, sera soumis préalablement à l'avis du maître d'ouvrage.
L'emplacement  et  la  technique de pose seront à déterminer contradictoirement. 
Le nécessaire pour la pose et le maintien du panneau est à la charge de l’entreprise.
Ce  prix comprend également la maintenance, le démontage, le  repliement  et  le rangement en un lieu défini par le maître  d'œuvre, immédiatement après la réception des travaux.
</t>
  </si>
  <si>
    <t xml:space="preserve">L'UNITE : </t>
  </si>
  <si>
    <t xml:space="preserve">
Ce prix rémunère :
La remise en état des lieus en fin de chantier
• le maintien des circulations riveraines et piétonnes,
• la réfection de tous accès particuliers
•  la réfection de l'ensemble des dégradations causées par l'entreprise
•  la reprise éventuelle des clôtures, haies et murets existants
•  la réfection de tous les espaces verts situées dans l’emprise des travaux et/ou détériorées par l’entreprise, y compris engazonnement,
•  le nettoiement général du chantier en cours et en fin de travaux,
Ce prix ne sera payé qu’à la fin du chantier à la remise du décompte final.
</t>
  </si>
  <si>
    <t xml:space="preserve">
Ce prix rémunère  :
la réalisation d’un constat des lieux réalisé par un huissier.
Ce constat devra répertorier :
• l’état des revêtements des voiries, des caniveaux, des gargouilles et des divers regards et tampons
• l’état des façades des clôtures riveraines, et de tout élément susceptible de subir des dégradations
Ce constat concernera :
• les voies concernées par le chantier
• les voies adjacentes sur une dizaine de mètres
•  le lieu d’installation de la base vie et des aires de stockages
L’exemplaire original du constat au format papier, sera remis au maître d’ouvrage en fin du chantier + copie format PDF.
</t>
  </si>
  <si>
    <t xml:space="preserve">
Ce prix rémunère  : 
le piquetage spécial des ouvrages souterrains ou enterrés situés dans le périmètre du chantier ou à moins de deux mètres de ce périmètre, y compris les organes de coupure, dans le cadre des articles L 554-1 à L 554-5 et R 554-1 à R 554-38 du code de l'environnement. Il comprend notamment :
•  la concertation des exploitants et concessionnaires, sur la base des DICT établies par le titulaire
• la reconnaissance de terrains, la vérification des plans et renseignements fournis par les exploitants et concessionnaires, la vérification de la cohérence des implantations qui lui ont été communiquées y compris celles des ouvrages ou installations électriques aériennes
• le repérage des affleurants en planimétrie et en altimétrie
•  l'ouverture de regards pour vérifier la profondeur et la direction des ouvrages (en accord avec l'exploitant)
• le marquage piquetage au sol de l'ensemble des réseaux recensés et dans les règles de l'art, garantissant la bonne visibilité des marquages (utilisation de traçage de chantier de couleur vive, au sol ou sur piquet, de bornages provisoires spécifiques, etc....), et dans le respect de la norme NFP 98-332
•  le cas échéant (pas de plan fourni), le marquage piquetage en présence d'un représentant des exploitants de réseaux concernés
• le maintien en état de la matérialisation pendant le chantier et sa reprise autant de fois que nécessaire.
</t>
  </si>
  <si>
    <t xml:space="preserve">
Ce prix rémunère  :
la réalisation d’investigations pour recherche de réseaux ou d'ouvrages enterrés, dans les cas définis par la législation et le maître d'ouvrage. Le titulaire utilisera toutes techniques nécessaires et adaptées (méthodes non intrusives et/ou sondages), garantissant une précision de +/- 20 cm maximum en x,y,z. II comprend notamment :
• la réalisation d'investigations par techniques non intrusives et/ou la réalisation des terrassements à la pelle mécanique et/ou manuels de dimensions adaptées aux réseaux recherchés, y compris ouvertures de chaussées et autres sujétions liées à la réalisation, au maintien, et à la fermeture de la fouille
•  le relevé précis en altimétrie et planimétrie des réseaux et affleurants
•  la signalisation de la fouille et la mise en sécurité du périmètre d'intervention
•  toutes sujétions dues à la présence des réseaux
•  la remise en état des lieux à l'identique
•  la remise d'un plan de récolement de l'ensemble des réseaux relevés. Les réparations de dommages éventuels aux réseaux restent, dans tous les cas, à la charge du titulaire, de même que l'établissement du constat contradictoire d'endommagement. Les sondages devront avoir été préalablement présentés au maître d'oeuvre et au maître d'ouvrage (emplacement, quantité) et validés. L'entreprise mettra en oeuvre les moyens humains, matériels et techniques nécessaires à la prestation.
</t>
  </si>
  <si>
    <t xml:space="preserve">
Ce prix au rémunère toute matérialisation planimétrique ou altimétrique de points caractéristiques nécessaires à la réalisation des travaux :
- axe de voirie ou chaussée
-  tous les points d’emprises (voiries et parcelles) caractéristiques
-  les ouvrages divers.
-  limites d'emprise
Si des implantations ou bornages préalables sont réalisés par un géomètre-expert, ces points devront être préservés. En cas de destruction, ils seront remis en place par un géomètre-expert, à la charge de l'entreprise.
</t>
  </si>
  <si>
    <t xml:space="preserve">
Ce prix rémunère  : 
le levé des ouvrages en cours de réalisation pour justification des métré et des situation ainsi que l'établissement des plans de récolement des ouvrages réalisé, conformément aux prescriptions de Reims Métropole et au normes en vigueur, sur fonds de plans informatique comprenant :
• Les terrassements
• Le plan général des réseaux et de la voirie,
• Les plans de détails, par rue ou tronçon, sur lesquels doivent figurer, les caractéristiques des réseaux (type, section, nature, classe), les pièces spéciales, les NGS, etc.
•  Le relevé des bordures, des revêtements,
•  Les coupes type de voirie,
• L'ensembles des ouvrages réalisés
• L'ensemble des matéraiux mis en oeuvre
</t>
  </si>
  <si>
    <t xml:space="preserve">
Ce prix rémunère  : 
L'établissement du dossier des ouvrages exécutés conformément aux prescriptions du CCTP
Et comprend notament :
• tous les plans de récollement des ouvrages exécutés
• les notes de calculs
• les notices de fonctionnement des installation
• les schémas de principe
• les notices descriptives du matériel
•  les fiches techniques des matériaux
•  les PV d'essai et d'analyse
• les contrôles
</t>
  </si>
  <si>
    <t xml:space="preserve">LE METRE LINEAIRE </t>
  </si>
  <si>
    <t>LE METRE LINEAIRE</t>
  </si>
  <si>
    <t>Tranchée pour réseau BT - Branchement</t>
  </si>
  <si>
    <t>L'UNITE</t>
  </si>
  <si>
    <t>LE FORFAIT</t>
  </si>
  <si>
    <t>1.4.1</t>
  </si>
  <si>
    <t xml:space="preserve"> HTA  / BT</t>
  </si>
  <si>
    <t>Niche de jonction pour boite HTA 1,50/4m</t>
  </si>
  <si>
    <t>2.4.6</t>
  </si>
  <si>
    <t xml:space="preserve">Dalle poste transformateur </t>
  </si>
  <si>
    <t xml:space="preserve">u </t>
  </si>
  <si>
    <t xml:space="preserve">
Ce prix rémunère :
-  la fourniture et la pose de câbles de cuivre nu 25² pour mise à la terre de l’éclairage public.
-  le déroulage et raccordement sur chaque boucle et sur l’armoire de commande.
</t>
  </si>
  <si>
    <t xml:space="preserve">
Ce prix rémunère:
l'execution d'une tranchée pour passage du réseau BT ainsi que la fourniture et la mise en œuvre du lit de pose et enrobage en sable, et du griallage avertisseur.
Ce prix comprend notamment :
- Le piquetage,
- L'exécution des fouilles selon les prescription du fascicule 71 du C.C.T.G., quelle que soit la nature des matériaux rencontrés,
- Le chargement des matériaux extraits,
- Le transport et l'évacuation en décharge des matériaux excédentaires,
- Le compactage du fond de forme,
- La fourniture et apport de sable 0/4 pour lit de pose (10 cm) et enrobage jusqu'à 20 cm au dessus des réseaux,
- Le remblaiement de la tranchée à l'aide des déblais en craie,
- Les sujétions particulières liées à la présence d'ouvrage annexes et de réseaux divers.
</t>
  </si>
  <si>
    <t xml:space="preserve">
Ce prix rémunère :
La fourniture et la pose en tranchée dédiée d'un fourreau Ø90 mm intérieur en PVC de couleur rouge, conforme aux spécifications du CCTP, y compris :
- La mise en œuvre en fond de fouille sur lit de pose adapté,
- Les raccords et manchons d'assemblage, 
- Le raccordement sur chambre de tirage ou regard,
- La fourniture et la pose de bouchons étanches,
- L'aiguillage du fourreau pour contrôle de continuité,
ainsi que toutes sujétions de calage, d'enrobage en sable, de pose de griallge avertisseur, de repérage et de protection.
</t>
  </si>
  <si>
    <t xml:space="preserve">
Ce prix rémunère la fourniture et la mise en œuvre d’un regard béton préfabriqué de dimensions intérieures 30 x 30 cm, destiné au passage ou à la connexion de réseaux (télécom, électricité ou autres), y compris :
– l’ouverture ou le terrassement à l’emplacement du regard,
– la pose du regard sur lit de pose adapté,
– le réglage de la cote finale,
– la mise à niveau en fonction du terrain fini (voirie, trottoir, espace vert…),
– le scellement ou la stabilisation,
– la repose ou fourniture du tampon de fermeture adapté,
 ainsi que toutes sujétions de calage, de raccordement, de coordination avec les réseaux, de propreté et de remise en état.
</t>
  </si>
  <si>
    <t xml:space="preserve">
Ce prix rémunère :
la fourniture et pose de chambre de tirage L2T et notamment :
- les terrassements, quelle que soit la nature du terrain, nécessaires au positionnement de l’ouvrage,
- le chargement, transport et évacuation des déblais à la décharge,
- la fourniture et la pose de la chambre préfabriquée conforme aux prescriptions du concessionnaire (France Télécom ou RM),
- le compactage soigné du remblai autour de l’ouvrage,
- la fourniture et pose des cadres et tampons en fonte C250 correspondants agréés par le concessionnaire, et toutes les mises à niveaux nécessaire,
- la réalisation des masques après passage des fourreaux,
</t>
  </si>
  <si>
    <t xml:space="preserve">
Ce prix rémunère :
la fourniture et pose de chambre de tirage L3T et notamment :
- les terrassements, quelle que soit la nature du terrain, nécessaires au positionnement de l’ouvrage,
- le chargement, transport et évacuation des déblais à la décharge,
- la fourniture et la pose de la chambre préfabriquée conforme aux prescriptions du concessionnaire (France Télécom ou RM),
- le compactage soigné du remblai autour de l’ouvrage,
- la fourniture et pose des cadres et tampons en fonte C250 correspondants agréés par le concessionnaire, et toutes les mises à niveaux nécessaire,
- la réalisation des masques après passage des fourreaux,
</t>
  </si>
  <si>
    <t xml:space="preserve">
Ce prix rémunère le piquage de fourreaux télécommunications dans une chambre existante, conformément aux prescriptions du CCTP, y compris :
– le carottage ou percement de la paroi de la chambre,
– le raccordement étanche des fourreaux (Ø 90) sur la paroi,
– la fourniture et la mise en œuvre d’un masque type C pour guidage et séparation des fourreaux à l’intérieur de la chambre,
– le calage et le scellement,
– la vérification de la continuité et du bon positionnement,
ainsi que toutes sujétions de protection, de sécurité, de nettoyage, de coordination avec les réseaux en place, et de remise en état.
</t>
  </si>
  <si>
    <t xml:space="preserve">
Ce prix rémunère :
– la fourniture et la pose de l’ensemble des matériels nécessaires au raccordement de l’alimentation d’un réseau d’éclairage public,
– le raccordement au poste source ou au point d’alimentation principal,
– la mise à la terre de l’installation par liaison au conducteur de terre général,
– la fourniture, la pose, les raccordements, les réglages, les essais de mise en service de l’ensemble,
– la coordination avec les services du SIEM et ENEDIS pour la mise en service,
– l’intégration dans le châssis de l’armoire d’un coffret de comptage type SIBE triphasé 60A,
ainsi que toutes sujétions de conformité, d’accès, de protection, de documentation technique et de remise en état.
</t>
  </si>
  <si>
    <t xml:space="preserve">
Ce prix rémunère :
- Le raccordement de l'ensemble des câbles d'alimentation aux borniers des candélabres, à l'armoire de commande, et aux différents équipements du réseau d'éclairage public,
- Le raccordement des départs EP au poste de transformation HTA/BT
- La vérification de la continuité, des protections et des repérages,
- Les réglages éventuels nécessaires à la mise en service, 
- La réalisation de l'ensemble des contrôles de conformité électrique exigés par la réglementation en vigueur, 
- La fourniture du rapport de contrôle technique par un organisme agrée,
- ainsi que l'obtentiondu certificat de conformité nécessaire au raccordement au réseau de distribution publique,
- toutes sujétions de coordination avec les intervenants extérieurs, y compris remise du DOE.
</t>
  </si>
  <si>
    <t>Nom, prénom et qualité</t>
  </si>
  <si>
    <t xml:space="preserve">du signataire (*) : </t>
  </si>
  <si>
    <t xml:space="preserve">Lieu et date de signature: </t>
  </si>
  <si>
    <t>Signature</t>
  </si>
  <si>
    <t>+ CACHET DE LA SOCIETE</t>
  </si>
  <si>
    <t>Consultation n°2025/CONSU/05 du 25 juillet 2025</t>
  </si>
  <si>
    <t>MARCHE PUBLIC DE TRAVAUX</t>
  </si>
  <si>
    <t>Travaux de viabilisation du Parc d'Activités "Les VIANNERIES 2" situé sur la commune des Mesneux (51)</t>
  </si>
  <si>
    <t>BORDEREAU DES PRIX UNITAIRES</t>
  </si>
  <si>
    <t>a</t>
  </si>
  <si>
    <t>Terme fixe (installation et repli)</t>
  </si>
  <si>
    <t>b</t>
  </si>
  <si>
    <t>Terme journalier</t>
  </si>
  <si>
    <t>j</t>
  </si>
  <si>
    <t>JOURNALIER :</t>
  </si>
  <si>
    <t xml:space="preserve"> </t>
  </si>
  <si>
    <t>ESSAIS</t>
  </si>
  <si>
    <t>Séance d'essai pour validation  du matériel</t>
  </si>
  <si>
    <t>Contrôle technique de l'installation</t>
  </si>
  <si>
    <t xml:space="preserve">
Ce prix rémunère :
au forfait d'essai nocturne du matériel pressenti à la consultation ou proposé par l'entrepreneur rémunère : 
- La mise à disposition de deux exemplaires minimum de chacun des matériels à essayer. 
- L’alimentation électrique provisoire depuis une source fournie par le maître d'ouvrage ou à défaut par  l’entreprise au titre du présent lot.. 
- Le raccordement des matériels et mise en situation aux emplacements pressentis (pour le respect de l'écartement). 
- La mise à disposition du personnel pour faire fonctionner la ou les configurations à essayer. 
- La mise à disposition du matériel nécessaire à la validation (luxmètre et mesureur luminance) 
- Le démontage du matériel après simulation.  
</t>
  </si>
  <si>
    <t xml:space="preserve">
Ce prix forfaitaire rémunère : 
- contrôle technique de l'installation neuve d'éclairage public réalisée comprenant : 
- recherche et localisation des défauts 
- contrôle du respect des normes en vigueur 
- élaboration de l'attestation de conformité pour obtenir le visa du CONSUEL, selon le décret du n°2010-301 du 22/03/10. 
</t>
  </si>
  <si>
    <t>Sondages canalisation HTA</t>
  </si>
  <si>
    <t>CANDELABRES</t>
  </si>
  <si>
    <t>Massif de Candélabre</t>
  </si>
  <si>
    <t>Boucle pour remontée aéro-soutérraine</t>
  </si>
  <si>
    <t xml:space="preserve">
Ce prix rémunère :
les longueurs supplémentaires de fourreaux, de câbles et de grillages pour réalisation d’une boucle de raccordement et fixation et passage dans les massifs de candélabre ainsi que les jonction en pied de mât
Ce prix comprend notamment :
- le piquetage du candélabre et mise en place d’un piquet bois pour maintien de la boucle ;
- La remontée aéro-souterraine des fourreaux et du câble de terre</t>
  </si>
  <si>
    <t>2.4.7</t>
  </si>
  <si>
    <t>1.4.2</t>
  </si>
  <si>
    <t>UNITE</t>
  </si>
  <si>
    <t>2.1.6</t>
  </si>
  <si>
    <t>GAINES ET FOURREAUX EN TRAVERSE DE CHAUSSEE</t>
  </si>
  <si>
    <t>Fourniture et pose d' une armoire de commande avec variateurs et 3 départs</t>
  </si>
  <si>
    <t>Fil de détection</t>
  </si>
  <si>
    <t xml:space="preserve"> 4*PEHD 32</t>
  </si>
  <si>
    <t>RESEAUX SECS ET ECLAIRAGE PUBLIC</t>
  </si>
  <si>
    <t>2.2</t>
  </si>
  <si>
    <t>2.2.4</t>
  </si>
  <si>
    <t>2.2.5</t>
  </si>
  <si>
    <t>2.2.6</t>
  </si>
  <si>
    <t>2.2.7</t>
  </si>
  <si>
    <t>2.4</t>
  </si>
  <si>
    <t>2.5</t>
  </si>
  <si>
    <t>2.5.1</t>
  </si>
  <si>
    <t>2.5.2</t>
  </si>
  <si>
    <t>2.5.3</t>
  </si>
  <si>
    <t>Ce prix rémunère :
à l’unité la confection d'un massif de fondation pour lampadaires double crosse , hauteur de feu 5,50 m comprenant : 
- Les études de dimensionnement, 
- La confection d'un massif de fondation hors gel, de dimensions et de caractéristiques adaptées au type de lampadaire et à sa platine, à la hauteur du fût, aux caractéristiques des sols environnants, etc… 
- Le niveau du massif à moins 0,10 m par rapport au sol fini ; 
- L'exécution de la fouille, le chargement, le transport, le déchargement en un lieu de dépôt des déblais, y compris toutes sujétions en matériel, matériaux et main d'œuvre pour l'exécution de cette fouille ; 
- le coffrage et l'étaiement nécessaires au maintien des parois de la fouille ; 
- le détournement ou l'épuisement des eaux de quelle provenance qu'elles soient, quelle qu'en soit la quantité, la fabrication, la fourniture, le transport, la mise en place du béton pour confection du massif, ainsi que les aciers si nécessaires ; 
- la fourniture, le transport, la mise en place des fourreaux si nécessaires pour passage des câbles d'alimentation dans le massif en béton ; 
- la fourniture, le transport, la mise en œuvre des tiges de scellement fixées sur un cadre amovible fourni par l'entrepreneur afin de maintenir leur écartement adapté au lampadaire à mettre en place; 
- la réservation pour l'ancrage du fût;
 En cas de mise en place de massifs préfabriqués il sera réalisé un support béton en fond de fouille. Un mortier de finition sera mis en place sur le dessus. Les ouvrages devront être conformes aux prescriptions techniques du Grand Reims et comporter une semelle résiliante</t>
  </si>
  <si>
    <t xml:space="preserve">
Ce prix rémunère la fourniture, le déroulage et la mise en œuvre d’un câble U1000 RVFV 4×10 mm² en cuivre, pour alimentation de réseau d’éclairage public, y compris :
– le tirage sous gaines ou dans les fourreaux existants,
– le passage dans les fûts de candélabres,
– les dénudages, les connexions sur borniers,
– les repérages de phases et conducteurs,
– la pose de repères d’identification conformes au CCTP,
– le contrôle de continuité et d’isolement,
ainsi que toutes sujétions de tirage en tranchée, en fourreau ou en massif, de coordination avec les supports et de remise en état.</t>
  </si>
  <si>
    <t xml:space="preserve">
Ce prix rémunère :
la fourniture et la pose d'un fil inox de détection, conforme à la norme NF EN 12613, sur grillage avertisseur. </t>
  </si>
  <si>
    <t xml:space="preserve">
Ce prix rémunère la fourniture et la pose en tranchée de 4 fourreaux en PEHD Ø32 mm, destinés à accueillir les câbles de télécommunication, conformément aux prescriptions du CCTP.
Ce prix comprend notamment :
- L’ouverture de tranchée (suivant prescription ou tranchée commune),
- La fourniture des fourreaux PEHD Ø32 mm (conformes NF EN 50086),
- La mise en œuvre de 4 fourreaux côte à côte avec espacement régulier,
- La pose de grillage avertisseur spécifique télécom,
- La mise en place de sablage ou enrobage adapté autour des fourreaux,
- Le remblaiement et compactage de la tranchée,
- Les raccords éventuels (manchons, jonctions),
- La réalisation de rayons de courbure conformes aux exigences du maître d’ouvrage,
Toutes sujétions d’aiguillage, repérage, identification et essais si exigés.</t>
  </si>
  <si>
    <t xml:space="preserve">Ce prix rémunèrenla fourniture et la mise en œuvre d'un fourreau lisse Ø63 mm intérieur, de couleur rouge ( conforme aux normes en vigueur pour les réseaux électriques) , y compris:
- Le déroulage et la pose en tranchée ou fouille,
- La fourniture et la pose d'un câble en cuivre posé en parallèle ( dans la même tranchée ou en fourreau séparé si prescrit), 
- Le calage, le repérage, le bouchonnage ou obturation des extrémités, 
- La pose de grillage avertisseur adapté,
- les essais de continuité du câble, 
ainsi que toutes les sujétions d'enrobage en sable, de protection mécanique, d'identification, de coordination avec les autres réseaux, et de remise en état. </t>
  </si>
  <si>
    <t xml:space="preserve">
Ce prix rémunère :
La fourniture et la mise en œuvre en tranchée dédiée d'un fourreau lisse Ø160 mm intérieur en PVC de couleur rouge, conforme aux prescriptions du CCTP, y compris:
- La pose sur lit de sable 0/4,
- L'enrobage en sable jusqu'à 20 cm au-dessus du fourreau,
- La fourniture et la mise en oeuvre de manchons d'assemblage,
- Le raccordement sur chambre de tirage ou regard
- La mise en place de bouchons étanches en axtrémité,
- L'aiguillage du fourreau pour vérification de la continuité, 
ainsi que toutes sujétions d'alignement, de repérage, de protection mécanique et de coordination avec les autres réseaux éventuels.
</t>
  </si>
  <si>
    <t>Pose et scellement des coffrets (Cibe Grand Volume, Borne Cibe, Grille RMBT 600) fournit par le SIEM</t>
  </si>
  <si>
    <t xml:space="preserve">
Ce prix rémunère la pose, le scellement et la mise en place des coffrets électriques suivants fournis par le SIEM :
- Coffret Cibe Grand Volume
- Borne Cibe
- Grille RMBT 600
Ce prix comprend notamment :
- La préparation de l’emplacement (nivellement, nettoyage, éventuel terrassement localisé),
- La mise en place du coffret sur son support ou fondation existante ou à réaliser,
- Le scellement avec béton ou mortier adapté garantissant la stabilité et la tenue dans le temps,
- L’alignement et le positionnement conformes au plan et normes,
- La protection temporaire du coffret après pose,
- La coordination avec les autres intervenants et prise en compte des sujétions spécifiques du chantier,
</t>
  </si>
  <si>
    <t>Tranchée pour traversé de la RD6 E3</t>
  </si>
  <si>
    <t xml:space="preserve">Simple crosse - Saillie 1,00m - Hauteur de feu 6,00m </t>
  </si>
  <si>
    <t>2.2.8</t>
  </si>
  <si>
    <t>Ce prix rémunère :
- L'implantation et le piquetage des réseaux existants,
- La réalisation des deux niches de jonction en tranchée ouverte, aux dimensions 1,50 x 4,00 m,
- Toutes sujétions liées à l'environnement existant (voirie, accès, sécurité, réseaux tiers),
La coordination avec les prestataires du SIEM et les services ENEDIS,
- L'ouverture et la préparation des boîtes de jonction HTA en pleine section sur le réseu existant (Rue de Reims),
- Les protections mécaniques et électriques nécessaires en phase chantier,
- Le maintien des accès ou signalisation temporaire 
- ainsi que la repose des éléments de surface et la remise en état du site aprés intervention.</t>
  </si>
  <si>
    <t>Ce prix rémunère:
l'execution d'une tranchée pour passage du réseau HTA ainsi que la fourniture et la mise en œuvre du lit de pose et enrobage en sable, et du griallage avertisseur.
Ce prix comprend notamment :
- Le piquetage,
- L'exécution des fouilles selon les prescription du fascicule 71 du C.C.T.G., quelle que soit la nature des matériaux rencontrés,
- Le chargement des matériaux extraits,
- Le transport et l'évacuation en décharge des matériaux excédentaires,
- Le compactage du fond de forme,
- La fourniture et apport de sable 0/4 pour lit de pose (10 cm) et enrobage jusqu'à 20 cm au dessus des réseaux,
- Le remblaiement de la tranchée à l'aide des déblais en craie,
- Les sujétions particulières liées à la présence d'ouvrage annexes et de réseaux divers.</t>
  </si>
  <si>
    <t xml:space="preserve">
Ce prix rémunère :
La réalisation d'une dalle en béton (5,00*6,00) de réception de poste de transformation conformément aux préscription du SIEM, y compris l'accès livraison des postes en coordination avec les entreprises en charge des travaux SIEM.
- Le terrassement en déblai / Remblai à la côte fond de forme de la dalle de poste,
- Le réglage fin des surfaces,
- Le compactage des surfaces,
- La stabilisation du fond de fouille,
- La fourniture et la mise en oeuvre de la boucle de fond de fouille (30 mm² Cu nu),
- La fourniture et la mise en oeuvre d'un lit de sable ou de mortier maigre de 10 cm d'épaisseur environ, de niveau,
- La fourniture et la mise en oeuvre du serpentin complémentaire (30 mm² Cu nu),
- La fourniture et la pose du raccord en C ( Serpentin / Boucle de fond de fouille)
- Les essais permettant de garantir une pression supérieur à 0,2 MPA avec un tassement différentiel inférieur à 0,5 cm/m,
- Le reportage photographique de la dalle réalisée,
- La transmission des essais &amp; photos au chargé d'affaire SIEM,
- La réception des ouvrages préalablement à la livraison du poste SIEM.</t>
  </si>
  <si>
    <t xml:space="preserve">
Ce prix rémunère l'exécution d'une tranchée destinée au passage d'un réseau électrique basse tension (BT) dans le cadre d'un branchement, comprenant: 
- Le piquetage et le repérage des réseaux existants,
- L'exécution des fouilles selon les prescriptions du fascicule 71 du C.C.T.G., quelle que soit la nature du sol,
- Le compactage du fond de forme,
- La fermeture et la mise en oeuvre d'un lit de pose en sable 0/4 (10 cm),
- L'enrobage en sable jusqu'à 20 cm au-dessus du câble,
- La pose d'un grillage avertisseur de réseau BT,
- Le remblaiement de la tranchée avec les déblais réutilisables (craie ou autre)
ainsi que toutes sujétions d'exécution liées à la présence de réseaux existants ou d'ouvrages annexes.
</t>
  </si>
  <si>
    <t xml:space="preserve">
Ce prix rémunère:
L'exécution d'une tranchée sous la RD6 E3 pour passage de résaux télécom ainsi que la fourniture et la mise en œuvre du lit de pose et enrobage en sable, et du griallege avertissuer.
Ce prix comprends notamment :
- Les autorisations de voirie 
- La signalisation 
- La pénétration dans la chambre télécom existante 
- La reprise du masque des pénétration,
- Le piquetage,
- L'exécution  des fouilles selon les prescriptions du fascicule 71 du C.C.T.G., quelle que soit la nature des matériaux rencontrés,
- Le changement des matériaux extraits,
- Le transport et l'évacuation en décharge des matériaux excédentaires, 
- Le compactage du fond de forme,
- Fourniture et apport de sable 0/6 pour lit de pose (10 cm) et enrobage jusqu'à 20 cm au dessus des réseaux,
- La fourniture et la pose du grillage avertiseur de la couleur adapté,
- Le remblaiement de la tranchée 
- La reconstitution de la structure au droit de la RD6 E3 (enrobée à réaliser dans le cadre des travaux du giratoire)
les sujétions particulières liées à la présence d'ouvrage annexes et de réseaux divers.  
</t>
  </si>
  <si>
    <t xml:space="preserve">Ce prix rémunéré à l'unité, la fourniture du matériel similaire &amp; compatibles au équipements en place et notament  : 
Le fût d'éclairage public : 
- Mâts cylindro coniques laqués (RAL à confirmer par le MOA)
- la fourniture, le chargement, le transport, le déchargement, le stockage sur chantier, la pose, le levage, la fixation, l'ancrage sur massif et le réglage d'un support selon modèle décrit, y compris la ou les crosses selon le modèle ; 
- la fourniture, le transport, la pose, le réglage des ferrures nécessaires à la fixation du luminaire ; 
- la fourniture, le transport, la pose, la mise en place de tout le matériel (écran, type d'ancrage, etc...) nécessaire à la fixation, ainsi que la platine de fixation ; 
- toutes sujétions particulières à la bonne mise en œuvre du support, ainsi que le matériel nécessaire pour obtenir un éclairage correct. 
- Câblage dédoublé des luminaires pour commandes centralisées séparées des Extinction/allumage. 
- feutre géotextile de protection en pied de mât (h=2m mini) et fixation 
Les mâts seront équipés :
- embase Inox (max 500 mm)
- portillon avec serrure à empreinte spécifique (conforme exigences des service CUGR)
Coffret classe II : 
- la fourniture et pose d'un coffret de raccordement de câble classe II (type LES 70 conforme normes UTE) y compris coupe circuit phase et neutre et toutes sujétions de fourniture, pose et raccordement des câbles 5G25 dans le mât (ou 5G16 suivant note de calcul)
Disjoncteur en pied de mât dans boitier LES : 
- fourniture et pose d'un disjoncteur 6 A monophasé courbe B. 
Mise à la terre des fûts : 
- le raccordement, par l'intermédiaire de cuivre nu de 25 mm2, de tous les appareillages d'éclairage ainsi que tous les matériaux métalliques sur le câble de terre en cuivre nu de 25 mm2 posé dans les tranchées ; 
- la fourniture, le chargement, le transport, le déchargement de tous matériaux (câbles, etc.) et tout matériel (pour raccords par aluminothermie) nécessaires aux raccordements pour mise à la terre, la main d'œuvre et le matériel nécessaire à la mise en œuvre, et toutes sujétions particulières. 
Les crosses :
Saillies correspondantes
Le luminaire :
- luminaires, LED bi-puissance, maximum 750 mA,  RAL au choix 
- température de couleur maximale 3000K (ton « jaune » moins dommageable pour la faune) 
- drivers programmable </t>
  </si>
  <si>
    <t xml:space="preserve">
Ce prix rémunéré à l'unité, la fourniture du matériel similaire &amp; compatibles au équipements en place et notament  : 
Le fût d'éclairage public : 
- Mâts cylindro coniques laqués (RAL à confirmer par le MOA)
- la fourniture, le chargement, le transport, le déchargement, le stockage sur chantier, la pose, le levage, la fixation, l'ancrage sur massif et le réglage d'un support selon modèle décrit, y compris la ou les crosses selon le modèle ; 
- la fourniture, le transport, la pose, le réglage des ferrures nécessaires à la fixation du luminaire ; 
- la fourniture, le transport, la pose, la mise en place de tout le matériel (écran, type d'ancrage, etc...) nécessaire à la fixation, ainsi que la platine de fixation ; 
- toutes sujétions particulières à la bonne mise en œuvre du support, ainsi que le matériel nécessaire pour obtenir un éclairage correct. 
- Câblage dédoublé des luminaires pour commandes centralisées séparées des Extinction/allumage. 
- feutre géotextile de protection en pied de mât (h=2m mini) et fixation 
Les mâts seront équipés :
- embase Inox (max 500 mm)
- portillon avec serrure à empreinte spécifique (conforme exigences des service CUGR)
Coffret classe II : 
- la fourniture et pose d'un coffret de raccordement de câble classe II (type LES 70 conforme normes UTE) y compris coupe circuit phase et neutre et toutes sujétions de fourniture, pose et raccordement des câbles 5G25 dans le mât (ou 5G16 suivant note de calcul)
Disjoncteur en pied de mât dans boitier LES : 
- fourniture et pose d'un disjoncteur 6 A monophasé courbe B. 
Mise à la terre des fûts : 
- le raccordement, par l'intermédiaire de cuivre nu de 25 mm2, de tous les appareillages d'éclairage ainsi que tous les matériaux métalliques sur le câble de terre en cuivre nu de 25 mm2 posé dans les tranchées ; 
- la fourniture, le chargement, le transport, le déchargement de tous matériaux (câbles, etc.) et tout matériel (pour raccords par aluminothermie) nécessaires aux raccordements pour mise à la terre, la main d'œuvre et le matériel nécessaire à la mise en œuvre, et toutes sujétions particulières. 
Les crosses :
Saillies correspondantes
Le luminaire :
- luminaires, LED bi-puissance, maximum 750 mA,  RAL au choix 
- température de couleur maximale 3000K (ton « jaune » moins dommageable pour la faune) 
- drivers programmable </t>
  </si>
  <si>
    <t>DETAIL QUANTITATIF ESTIMATIF</t>
  </si>
  <si>
    <t xml:space="preserve">TP 12a </t>
  </si>
  <si>
    <t xml:space="preserve">TP 12b </t>
  </si>
  <si>
    <t>Indices de révision</t>
  </si>
  <si>
    <t>N° DQE/25/05.02</t>
  </si>
  <si>
    <t>N° BPU/25/05.02</t>
  </si>
  <si>
    <t>NE PAS MODIFIER LE CADRE  DU DOCUMENT 
Document contractuel</t>
  </si>
  <si>
    <t>NE PAS MODIFIER LE CADRE  DU DOCUMENT 
Document non contractuel</t>
  </si>
  <si>
    <t>LOT 2 :  ECLAIRAGE PUBLIC ET RESEAUX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</si>
</sst>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_-;\-* #,##0.00\ _€_-;_-* &quot;-&quot;??\ _€_-;_-@_-"/>
    <numFmt numFmtId="165" formatCode="#,##0.0"/>
    <numFmt numFmtId="166" formatCode="_-* #,##0.00\ [$€-1]_-;\-* #,##0.00\ [$€-1]_-;_-* &quot;-&quot;??\ [$€-1]_-"/>
    <numFmt numFmtId="167" formatCode="#,##0.00\ &quot;€&quot;"/>
    <numFmt numFmtId="168" formatCode="_-* #,##0.00\ _F_-;\-* #,##0.00\ _F_-;_-* &quot;-&quot;??\ _F_-;_-@_-"/>
  </numFmts>
  <fonts count="43" x14ac:knownFonts="1">
    <font>
      <sz val="11"/>
      <color theme="1"/>
      <name val="Aptos Narrow"/>
      <family val="2"/>
      <scheme val="minor"/>
    </font>
    <font>
      <b/>
      <sz val="18"/>
      <color rgb="FF000000"/>
      <name val="Arial"/>
      <family val="2"/>
    </font>
    <font>
      <b/>
      <sz val="24"/>
      <color theme="1"/>
      <name val="Arial"/>
      <family val="2"/>
    </font>
    <font>
      <b/>
      <u/>
      <sz val="12"/>
      <color theme="1"/>
      <name val="Arial"/>
      <family val="2"/>
    </font>
    <font>
      <b/>
      <sz val="11"/>
      <color theme="1"/>
      <name val="Trebuchet MS"/>
      <family val="2"/>
    </font>
    <font>
      <b/>
      <sz val="14"/>
      <color theme="5" tint="-0.249977111117893"/>
      <name val="Trebuchet MS"/>
      <family val="2"/>
    </font>
    <font>
      <b/>
      <sz val="14"/>
      <color theme="6" tint="-0.249977111117893"/>
      <name val="Trebuchet MS"/>
      <family val="2"/>
    </font>
    <font>
      <b/>
      <sz val="10"/>
      <color theme="3"/>
      <name val="Trebuchet MS"/>
      <family val="2"/>
    </font>
    <font>
      <b/>
      <sz val="10"/>
      <color theme="3"/>
      <name val="Arial"/>
      <family val="2"/>
    </font>
    <font>
      <sz val="10"/>
      <color theme="3"/>
      <name val="Trebuchet MS"/>
      <family val="2"/>
    </font>
    <font>
      <sz val="10"/>
      <color rgb="FFFF0000"/>
      <name val="Trebuchet MS"/>
      <family val="2"/>
    </font>
    <font>
      <sz val="10"/>
      <name val="Arial"/>
      <family val="2"/>
    </font>
    <font>
      <b/>
      <sz val="10"/>
      <name val="Arial"/>
      <family val="2"/>
    </font>
    <font>
      <b/>
      <sz val="10"/>
      <name val="Arial"/>
      <family val="2"/>
    </font>
    <font>
      <sz val="10"/>
      <name val="Arial"/>
      <family val="2"/>
    </font>
    <font>
      <sz val="10"/>
      <color theme="3"/>
      <name val="Arial"/>
      <family val="2"/>
    </font>
    <font>
      <sz val="8"/>
      <color theme="1"/>
      <name val="Trebuchet MS"/>
      <family val="2"/>
    </font>
    <font>
      <sz val="8"/>
      <name val="Aptos Narrow"/>
      <family val="2"/>
      <scheme val="minor"/>
    </font>
    <font>
      <sz val="10"/>
      <name val="Trebuchet MS"/>
      <family val="2"/>
    </font>
    <font>
      <sz val="11"/>
      <color theme="1"/>
      <name val="Arial"/>
      <family val="2"/>
    </font>
    <font>
      <b/>
      <sz val="11"/>
      <color theme="1"/>
      <name val="Arial"/>
      <family val="2"/>
    </font>
    <font>
      <sz val="8"/>
      <color theme="1"/>
      <name val="Arial"/>
      <family val="2"/>
    </font>
    <font>
      <sz val="8"/>
      <color indexed="8"/>
      <name val="Arial"/>
      <family val="2"/>
    </font>
    <font>
      <b/>
      <sz val="8"/>
      <color indexed="30"/>
      <name val="Arial"/>
      <family val="2"/>
    </font>
    <font>
      <b/>
      <sz val="8"/>
      <color indexed="17"/>
      <name val="Arial"/>
      <family val="2"/>
    </font>
    <font>
      <sz val="8"/>
      <color rgb="FF000000"/>
      <name val="Arial"/>
      <family val="2"/>
    </font>
    <font>
      <sz val="8"/>
      <name val="Arial"/>
      <family val="2"/>
    </font>
    <font>
      <sz val="10"/>
      <color theme="1"/>
      <name val="Arial"/>
      <family val="2"/>
    </font>
    <font>
      <b/>
      <sz val="11"/>
      <color theme="1"/>
      <name val="Aptos Narrow"/>
      <family val="2"/>
      <scheme val="minor"/>
    </font>
    <font>
      <sz val="10"/>
      <color theme="1"/>
      <name val="Trebuchet MS"/>
      <family val="2"/>
    </font>
    <font>
      <b/>
      <sz val="10"/>
      <color rgb="FF000000"/>
      <name val="Trebuchet MS"/>
      <family val="2"/>
    </font>
    <font>
      <b/>
      <sz val="10"/>
      <color theme="1"/>
      <name val="Trebuchet MS"/>
      <family val="2"/>
    </font>
    <font>
      <b/>
      <sz val="11"/>
      <color theme="9"/>
      <name val="Trebuchet MS"/>
      <family val="2"/>
    </font>
    <font>
      <b/>
      <u/>
      <sz val="8"/>
      <color theme="1"/>
      <name val="Trebuchet MS"/>
      <family val="2"/>
    </font>
    <font>
      <b/>
      <sz val="14"/>
      <color theme="5" tint="-0.249977111117893"/>
      <name val="Arial"/>
      <family val="2"/>
    </font>
    <font>
      <b/>
      <sz val="14"/>
      <color theme="6" tint="-0.249977111117893"/>
      <name val="Arial"/>
      <family val="2"/>
    </font>
    <font>
      <b/>
      <sz val="20"/>
      <color theme="5" tint="-0.249977111117893"/>
      <name val="Arial"/>
      <family val="2"/>
    </font>
    <font>
      <sz val="13"/>
      <name val="Arial"/>
      <family val="2"/>
    </font>
    <font>
      <sz val="10"/>
      <color rgb="FFFF0000"/>
      <name val="Arial"/>
      <family val="2"/>
    </font>
    <font>
      <sz val="8"/>
      <color rgb="FFFF0000"/>
      <name val="Arial"/>
      <family val="2"/>
    </font>
    <font>
      <b/>
      <sz val="12"/>
      <color rgb="FF0000FF"/>
      <name val="Trebuchet MS"/>
      <family val="2"/>
    </font>
    <font>
      <sz val="9"/>
      <color theme="1"/>
      <name val="Trebuchet MS"/>
      <family val="2"/>
    </font>
    <font>
      <b/>
      <sz val="10"/>
      <color rgb="FFFF0000"/>
      <name val="Trebuchet MS"/>
      <family val="2"/>
    </font>
  </fonts>
  <fills count="7">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dashDot">
        <color theme="0" tint="-0.34998626667073579"/>
      </bottom>
      <diagonal/>
    </border>
    <border>
      <left style="thin">
        <color indexed="64"/>
      </left>
      <right style="thin">
        <color indexed="64"/>
      </right>
      <top/>
      <bottom style="thin">
        <color indexed="64"/>
      </bottom>
      <diagonal/>
    </border>
  </borders>
  <cellStyleXfs count="6">
    <xf numFmtId="0" fontId="0" fillId="0" borderId="0"/>
    <xf numFmtId="0" fontId="11" fillId="0" borderId="0"/>
    <xf numFmtId="166" fontId="11" fillId="0" borderId="0" applyFont="0" applyFill="0" applyBorder="0" applyAlignment="0" applyProtection="0"/>
    <xf numFmtId="168" fontId="11" fillId="0" borderId="0" applyFont="0" applyFill="0" applyBorder="0" applyAlignment="0" applyProtection="0"/>
    <xf numFmtId="0" fontId="11" fillId="0" borderId="0"/>
    <xf numFmtId="44" fontId="11" fillId="0" borderId="0" applyFont="0" applyFill="0" applyBorder="0" applyAlignment="0" applyProtection="0"/>
  </cellStyleXfs>
  <cellXfs count="227">
    <xf numFmtId="0" fontId="0" fillId="0" borderId="0" xfId="0"/>
    <xf numFmtId="0" fontId="4" fillId="0" borderId="1" xfId="0" applyFont="1" applyBorder="1" applyAlignment="1">
      <alignment horizontal="center" vertical="center"/>
    </xf>
    <xf numFmtId="0" fontId="4" fillId="0" borderId="1" xfId="0" applyFont="1" applyBorder="1" applyAlignment="1">
      <alignment vertical="center"/>
    </xf>
    <xf numFmtId="164" fontId="4" fillId="0" borderId="1" xfId="0" applyNumberFormat="1" applyFont="1" applyBorder="1" applyAlignment="1">
      <alignment horizontal="center" vertical="center"/>
    </xf>
    <xf numFmtId="44" fontId="4" fillId="0" borderId="1" xfId="0" applyNumberFormat="1" applyFont="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left" vertical="center"/>
    </xf>
    <xf numFmtId="0" fontId="6" fillId="2" borderId="3" xfId="0" applyFont="1" applyFill="1" applyBorder="1" applyAlignment="1">
      <alignment horizontal="left" vertical="center"/>
    </xf>
    <xf numFmtId="0" fontId="7" fillId="3" borderId="4" xfId="0" applyFont="1" applyFill="1" applyBorder="1" applyAlignment="1">
      <alignment horizontal="center" vertical="center"/>
    </xf>
    <xf numFmtId="0" fontId="8" fillId="3" borderId="5" xfId="0" applyFont="1" applyFill="1" applyBorder="1" applyAlignment="1">
      <alignment horizontal="left" vertical="center"/>
    </xf>
    <xf numFmtId="0" fontId="7" fillId="3" borderId="5" xfId="0" applyFont="1" applyFill="1" applyBorder="1" applyAlignment="1">
      <alignment horizontal="left" vertical="center"/>
    </xf>
    <xf numFmtId="0" fontId="9" fillId="3" borderId="5" xfId="0" applyFont="1" applyFill="1" applyBorder="1" applyAlignment="1">
      <alignment horizontal="center" vertical="center"/>
    </xf>
    <xf numFmtId="164" fontId="9" fillId="3" borderId="5" xfId="0" applyNumberFormat="1" applyFont="1" applyFill="1" applyBorder="1" applyAlignment="1">
      <alignment vertical="center"/>
    </xf>
    <xf numFmtId="164" fontId="10" fillId="3" borderId="5" xfId="0" applyNumberFormat="1" applyFont="1" applyFill="1" applyBorder="1" applyAlignment="1">
      <alignment vertical="center"/>
    </xf>
    <xf numFmtId="44" fontId="10" fillId="3" borderId="6" xfId="0" applyNumberFormat="1" applyFont="1" applyFill="1" applyBorder="1" applyAlignment="1">
      <alignment vertical="center"/>
    </xf>
    <xf numFmtId="0" fontId="12" fillId="0" borderId="0" xfId="1" applyFont="1" applyAlignment="1">
      <alignment horizontal="center" vertical="center"/>
    </xf>
    <xf numFmtId="0" fontId="11" fillId="0" borderId="0" xfId="1" applyAlignment="1">
      <alignment horizontal="left" vertical="center" wrapText="1"/>
    </xf>
    <xf numFmtId="0" fontId="11" fillId="0" borderId="0" xfId="1" applyAlignment="1">
      <alignment horizontal="center" vertical="center"/>
    </xf>
    <xf numFmtId="165" fontId="11" fillId="0" borderId="0" xfId="1" applyNumberFormat="1" applyAlignment="1">
      <alignment horizontal="center" vertical="center"/>
    </xf>
    <xf numFmtId="167" fontId="11" fillId="0" borderId="0" xfId="2" applyNumberFormat="1" applyFont="1" applyFill="1" applyBorder="1" applyAlignment="1">
      <alignment horizontal="center" vertical="center"/>
    </xf>
    <xf numFmtId="167" fontId="11" fillId="0" borderId="0" xfId="2" applyNumberFormat="1" applyFont="1" applyFill="1" applyBorder="1" applyAlignment="1">
      <alignment vertical="center"/>
    </xf>
    <xf numFmtId="0" fontId="12" fillId="0" borderId="1" xfId="1" applyFont="1" applyBorder="1" applyAlignment="1">
      <alignment horizontal="center" vertical="center"/>
    </xf>
    <xf numFmtId="0" fontId="12" fillId="0" borderId="1" xfId="1" applyFont="1" applyBorder="1" applyAlignment="1">
      <alignment horizontal="left" vertical="center" wrapText="1"/>
    </xf>
    <xf numFmtId="0" fontId="11" fillId="0" borderId="1" xfId="1" applyBorder="1" applyAlignment="1">
      <alignment horizontal="left" vertical="center" wrapText="1"/>
    </xf>
    <xf numFmtId="0" fontId="11" fillId="0" borderId="1" xfId="1" applyBorder="1" applyAlignment="1">
      <alignment horizontal="center" vertical="center"/>
    </xf>
    <xf numFmtId="168" fontId="11" fillId="0" borderId="1" xfId="3" applyFont="1" applyFill="1" applyBorder="1" applyAlignment="1">
      <alignment horizontal="center" vertical="center"/>
    </xf>
    <xf numFmtId="167" fontId="11" fillId="0" borderId="1" xfId="2" applyNumberFormat="1" applyFont="1" applyFill="1" applyBorder="1" applyAlignment="1">
      <alignment horizontal="center" vertical="center"/>
    </xf>
    <xf numFmtId="0" fontId="13" fillId="0" borderId="1" xfId="1" applyFont="1" applyBorder="1" applyAlignment="1">
      <alignment horizontal="center" vertical="center"/>
    </xf>
    <xf numFmtId="0" fontId="13" fillId="0" borderId="1" xfId="1" applyFont="1" applyBorder="1" applyAlignment="1">
      <alignment horizontal="left" vertical="center" wrapText="1"/>
    </xf>
    <xf numFmtId="0" fontId="14" fillId="0" borderId="1" xfId="1" applyFont="1" applyBorder="1" applyAlignment="1">
      <alignment horizontal="left" vertical="center" wrapText="1"/>
    </xf>
    <xf numFmtId="0" fontId="14" fillId="0" borderId="1" xfId="1" applyFont="1" applyBorder="1" applyAlignment="1">
      <alignment horizontal="center" vertical="center"/>
    </xf>
    <xf numFmtId="168" fontId="14" fillId="0" borderId="1" xfId="3" applyFont="1" applyBorder="1" applyAlignment="1">
      <alignment horizontal="center" vertical="center"/>
    </xf>
    <xf numFmtId="0" fontId="8" fillId="3" borderId="4" xfId="1" applyFont="1" applyFill="1" applyBorder="1" applyAlignment="1">
      <alignment horizontal="center" vertical="center" wrapText="1"/>
    </xf>
    <xf numFmtId="0" fontId="8" fillId="3" borderId="5" xfId="1" applyFont="1" applyFill="1" applyBorder="1" applyAlignment="1">
      <alignment horizontal="left" vertical="center" wrapText="1"/>
    </xf>
    <xf numFmtId="0" fontId="15" fillId="3" borderId="5" xfId="1" applyFont="1" applyFill="1" applyBorder="1" applyAlignment="1">
      <alignment horizontal="center" vertical="center" wrapText="1"/>
    </xf>
    <xf numFmtId="167" fontId="15" fillId="3" borderId="5" xfId="1" applyNumberFormat="1" applyFont="1" applyFill="1" applyBorder="1" applyAlignment="1">
      <alignment vertical="center" wrapText="1"/>
    </xf>
    <xf numFmtId="167" fontId="15" fillId="3" borderId="6" xfId="2" applyNumberFormat="1" applyFont="1" applyFill="1" applyBorder="1" applyAlignment="1">
      <alignment vertical="center"/>
    </xf>
    <xf numFmtId="0" fontId="12" fillId="0" borderId="1" xfId="1" applyFont="1" applyBorder="1" applyAlignment="1">
      <alignment horizontal="center" vertical="center" wrapText="1"/>
    </xf>
    <xf numFmtId="0" fontId="13" fillId="0" borderId="1" xfId="1" applyFont="1" applyBorder="1" applyAlignment="1">
      <alignment horizontal="center" vertical="center" wrapText="1"/>
    </xf>
    <xf numFmtId="0" fontId="15" fillId="3" borderId="5" xfId="1" applyFont="1" applyFill="1" applyBorder="1" applyAlignment="1">
      <alignment horizontal="center" vertical="center"/>
    </xf>
    <xf numFmtId="2" fontId="15" fillId="3" borderId="5" xfId="1" applyNumberFormat="1" applyFont="1" applyFill="1" applyBorder="1" applyAlignment="1">
      <alignment horizontal="center" vertical="center"/>
    </xf>
    <xf numFmtId="167" fontId="15" fillId="3" borderId="5" xfId="2" applyNumberFormat="1" applyFont="1" applyFill="1" applyBorder="1" applyAlignment="1">
      <alignment horizontal="center" vertical="center"/>
    </xf>
    <xf numFmtId="168" fontId="14" fillId="0" borderId="1" xfId="3" applyFont="1" applyFill="1" applyBorder="1" applyAlignment="1">
      <alignment horizontal="center" vertical="center"/>
    </xf>
    <xf numFmtId="2" fontId="13" fillId="0" borderId="1" xfId="1" applyNumberFormat="1" applyFont="1" applyBorder="1" applyAlignment="1">
      <alignment horizontal="left" vertical="center" wrapText="1"/>
    </xf>
    <xf numFmtId="2" fontId="14" fillId="0" borderId="1" xfId="1" applyNumberFormat="1" applyFont="1" applyBorder="1" applyAlignment="1">
      <alignment horizontal="left" vertical="center" wrapText="1"/>
    </xf>
    <xf numFmtId="0" fontId="14" fillId="0" borderId="1" xfId="1" applyFont="1" applyBorder="1" applyAlignment="1">
      <alignment horizontal="center" vertical="center" wrapText="1"/>
    </xf>
    <xf numFmtId="0" fontId="18" fillId="0" borderId="0" xfId="5" applyNumberFormat="1" applyFont="1" applyFill="1" applyBorder="1" applyAlignment="1">
      <alignment horizontal="center" wrapText="1"/>
    </xf>
    <xf numFmtId="44" fontId="18" fillId="0" borderId="0" xfId="5" applyFont="1" applyBorder="1" applyAlignment="1">
      <alignment horizontal="center" wrapText="1"/>
    </xf>
    <xf numFmtId="166" fontId="18" fillId="0" borderId="0" xfId="2" applyFont="1" applyBorder="1" applyAlignment="1">
      <alignment wrapText="1"/>
    </xf>
    <xf numFmtId="0" fontId="1" fillId="0" borderId="0" xfId="0" applyFont="1" applyAlignment="1">
      <alignment horizontal="center" vertical="center"/>
    </xf>
    <xf numFmtId="0" fontId="0" fillId="0" borderId="0" xfId="0" applyAlignment="1">
      <alignment horizontal="center"/>
    </xf>
    <xf numFmtId="0" fontId="2" fillId="0" borderId="0" xfId="0" applyFont="1" applyAlignment="1">
      <alignment horizontal="center" vertical="center"/>
    </xf>
    <xf numFmtId="0" fontId="3" fillId="0" borderId="0" xfId="0" applyFont="1" applyAlignment="1">
      <alignment horizontal="center" vertical="center"/>
    </xf>
    <xf numFmtId="0" fontId="19" fillId="0" borderId="10" xfId="0" applyFont="1" applyBorder="1" applyAlignment="1">
      <alignment vertical="center"/>
    </xf>
    <xf numFmtId="0" fontId="20" fillId="0" borderId="10" xfId="0" applyFont="1" applyBorder="1" applyAlignment="1">
      <alignment horizontal="center" vertical="center"/>
    </xf>
    <xf numFmtId="164" fontId="20" fillId="0" borderId="11" xfId="0" applyNumberFormat="1" applyFont="1" applyBorder="1" applyAlignment="1">
      <alignment horizontal="center" vertical="center"/>
    </xf>
    <xf numFmtId="0" fontId="6" fillId="2" borderId="12" xfId="0" applyFont="1" applyFill="1" applyBorder="1" applyAlignment="1">
      <alignment horizontal="left" vertical="center"/>
    </xf>
    <xf numFmtId="164" fontId="9" fillId="3" borderId="6" xfId="0" applyNumberFormat="1" applyFont="1" applyFill="1" applyBorder="1" applyAlignment="1">
      <alignment vertical="center"/>
    </xf>
    <xf numFmtId="0" fontId="21" fillId="0" borderId="1" xfId="0" applyFont="1" applyBorder="1" applyAlignment="1">
      <alignment wrapText="1"/>
    </xf>
    <xf numFmtId="0" fontId="0" fillId="0" borderId="1" xfId="0" applyBorder="1"/>
    <xf numFmtId="0" fontId="11" fillId="4" borderId="1" xfId="1" applyFill="1" applyBorder="1"/>
    <xf numFmtId="0" fontId="11" fillId="4" borderId="1" xfId="1" applyFill="1" applyBorder="1" applyAlignment="1">
      <alignment horizontal="right" vertical="center"/>
    </xf>
    <xf numFmtId="0" fontId="11" fillId="4" borderId="1" xfId="1" applyFill="1" applyBorder="1" applyAlignment="1">
      <alignment horizontal="center" vertical="center"/>
    </xf>
    <xf numFmtId="167" fontId="11" fillId="4" borderId="13" xfId="2" applyNumberFormat="1" applyFont="1" applyFill="1" applyBorder="1" applyAlignment="1">
      <alignment horizontal="center" vertical="center"/>
    </xf>
    <xf numFmtId="0" fontId="25" fillId="0" borderId="1" xfId="0" applyFont="1" applyBorder="1" applyAlignment="1">
      <alignment horizontal="justify" vertical="top" wrapText="1"/>
    </xf>
    <xf numFmtId="0" fontId="21" fillId="5" borderId="1" xfId="0" applyFont="1" applyFill="1" applyBorder="1" applyAlignment="1">
      <alignment vertical="center" wrapText="1"/>
    </xf>
    <xf numFmtId="0" fontId="21" fillId="0" borderId="1" xfId="0" applyFont="1" applyBorder="1" applyAlignment="1">
      <alignment vertical="center" wrapText="1"/>
    </xf>
    <xf numFmtId="2" fontId="26" fillId="0" borderId="1" xfId="1" applyNumberFormat="1" applyFont="1" applyBorder="1" applyAlignment="1">
      <alignment horizontal="left" vertical="center" wrapText="1"/>
    </xf>
    <xf numFmtId="0" fontId="11" fillId="4" borderId="1" xfId="1" applyFill="1" applyBorder="1" applyAlignment="1">
      <alignment horizontal="right" vertical="center" wrapText="1"/>
    </xf>
    <xf numFmtId="2" fontId="15" fillId="3" borderId="6" xfId="1" applyNumberFormat="1" applyFont="1" applyFill="1" applyBorder="1" applyAlignment="1">
      <alignment horizontal="center" vertical="center"/>
    </xf>
    <xf numFmtId="2" fontId="12" fillId="0" borderId="1" xfId="1" applyNumberFormat="1" applyFont="1" applyBorder="1" applyAlignment="1">
      <alignment horizontal="left" vertical="center" wrapText="1"/>
    </xf>
    <xf numFmtId="2" fontId="11" fillId="0" borderId="1" xfId="1" applyNumberFormat="1" applyBorder="1" applyAlignment="1">
      <alignment horizontal="left" vertical="center" wrapText="1"/>
    </xf>
    <xf numFmtId="0" fontId="26" fillId="0" borderId="1" xfId="1" applyFont="1" applyBorder="1" applyAlignment="1">
      <alignment vertical="center" wrapText="1"/>
    </xf>
    <xf numFmtId="0" fontId="26" fillId="0" borderId="14" xfId="1" applyFont="1" applyBorder="1" applyAlignment="1">
      <alignment vertical="center" wrapText="1"/>
    </xf>
    <xf numFmtId="0" fontId="11" fillId="4" borderId="1" xfId="1" applyFill="1" applyBorder="1" applyAlignment="1">
      <alignment horizontal="center"/>
    </xf>
    <xf numFmtId="0" fontId="12" fillId="4" borderId="1" xfId="1" applyFont="1" applyFill="1" applyBorder="1" applyAlignment="1">
      <alignment horizontal="center"/>
    </xf>
    <xf numFmtId="0" fontId="12" fillId="4" borderId="1" xfId="1" applyFont="1" applyFill="1" applyBorder="1"/>
    <xf numFmtId="0" fontId="5" fillId="2" borderId="3" xfId="0" applyFont="1" applyFill="1" applyBorder="1" applyAlignment="1">
      <alignment horizontal="center" vertical="center"/>
    </xf>
    <xf numFmtId="0" fontId="8" fillId="3" borderId="1" xfId="1" applyFont="1" applyFill="1" applyBorder="1" applyAlignment="1">
      <alignment horizontal="center" vertical="center" wrapText="1"/>
    </xf>
    <xf numFmtId="0" fontId="8" fillId="3" borderId="1" xfId="1" applyFont="1" applyFill="1" applyBorder="1" applyAlignment="1">
      <alignment horizontal="left" vertical="center" wrapText="1"/>
    </xf>
    <xf numFmtId="0" fontId="15" fillId="3" borderId="1" xfId="1" applyFont="1" applyFill="1" applyBorder="1" applyAlignment="1">
      <alignment horizontal="center" vertical="center"/>
    </xf>
    <xf numFmtId="2" fontId="15" fillId="3" borderId="1" xfId="1" applyNumberFormat="1" applyFont="1" applyFill="1" applyBorder="1" applyAlignment="1">
      <alignment horizontal="center" vertical="center"/>
    </xf>
    <xf numFmtId="167" fontId="11" fillId="4" borderId="1" xfId="2" applyNumberFormat="1" applyFont="1" applyFill="1" applyBorder="1" applyAlignment="1">
      <alignment horizontal="center" vertical="center"/>
    </xf>
    <xf numFmtId="0" fontId="11" fillId="0" borderId="0" xfId="1"/>
    <xf numFmtId="0" fontId="11" fillId="0" borderId="0" xfId="1" applyAlignment="1">
      <alignment horizontal="right" vertical="center"/>
    </xf>
    <xf numFmtId="0" fontId="11" fillId="4" borderId="1" xfId="1" applyFill="1" applyBorder="1" applyAlignment="1">
      <alignment horizontal="left" vertical="center"/>
    </xf>
    <xf numFmtId="0" fontId="12" fillId="4" borderId="1" xfId="1" applyFont="1" applyFill="1" applyBorder="1" applyAlignment="1">
      <alignment horizontal="center" vertical="center"/>
    </xf>
    <xf numFmtId="0" fontId="8" fillId="4" borderId="1" xfId="1" applyFont="1" applyFill="1" applyBorder="1" applyAlignment="1">
      <alignment horizontal="left" vertical="center" wrapText="1"/>
    </xf>
    <xf numFmtId="0" fontId="12" fillId="4" borderId="1" xfId="1" applyFont="1" applyFill="1" applyBorder="1" applyAlignment="1">
      <alignment wrapText="1"/>
    </xf>
    <xf numFmtId="0" fontId="27" fillId="0" borderId="1" xfId="0" applyFont="1" applyBorder="1" applyAlignment="1">
      <alignment horizontal="center" vertical="center"/>
    </xf>
    <xf numFmtId="164" fontId="27" fillId="0" borderId="1" xfId="0" applyNumberFormat="1" applyFont="1" applyBorder="1" applyAlignment="1">
      <alignment vertical="center"/>
    </xf>
    <xf numFmtId="0" fontId="11" fillId="4" borderId="16" xfId="1" applyFill="1" applyBorder="1"/>
    <xf numFmtId="0" fontId="13" fillId="0" borderId="4" xfId="1" applyFont="1" applyBorder="1" applyAlignment="1">
      <alignment horizontal="center" vertical="center" wrapText="1"/>
    </xf>
    <xf numFmtId="2" fontId="13" fillId="0" borderId="5" xfId="1" applyNumberFormat="1" applyFont="1" applyBorder="1" applyAlignment="1">
      <alignment horizontal="left" vertical="center" wrapText="1"/>
    </xf>
    <xf numFmtId="2" fontId="14" fillId="0" borderId="5" xfId="1" applyNumberFormat="1" applyFont="1" applyBorder="1" applyAlignment="1">
      <alignment horizontal="left" vertical="center" wrapText="1"/>
    </xf>
    <xf numFmtId="0" fontId="14" fillId="0" borderId="5" xfId="1" applyFont="1" applyBorder="1" applyAlignment="1">
      <alignment horizontal="center" vertical="center"/>
    </xf>
    <xf numFmtId="168" fontId="14" fillId="0" borderId="5" xfId="3" applyFont="1" applyFill="1" applyBorder="1" applyAlignment="1">
      <alignment horizontal="center" vertical="center"/>
    </xf>
    <xf numFmtId="167" fontId="14" fillId="0" borderId="5" xfId="2" applyNumberFormat="1" applyFont="1" applyFill="1" applyBorder="1" applyAlignment="1">
      <alignment horizontal="center" vertical="center"/>
    </xf>
    <xf numFmtId="167" fontId="14" fillId="0" borderId="6" xfId="2" applyNumberFormat="1" applyFont="1" applyFill="1" applyBorder="1" applyAlignment="1">
      <alignment vertical="center"/>
    </xf>
    <xf numFmtId="0" fontId="11" fillId="0" borderId="1" xfId="1" applyBorder="1" applyAlignment="1">
      <alignment horizontal="right" vertical="center"/>
    </xf>
    <xf numFmtId="0" fontId="12" fillId="0" borderId="1" xfId="1" applyFont="1" applyBorder="1" applyAlignment="1">
      <alignment horizontal="center"/>
    </xf>
    <xf numFmtId="0" fontId="11" fillId="0" borderId="1" xfId="1" applyBorder="1"/>
    <xf numFmtId="0" fontId="8" fillId="0" borderId="1" xfId="1" applyFont="1" applyBorder="1" applyAlignment="1">
      <alignment horizontal="center" vertical="center" wrapText="1"/>
    </xf>
    <xf numFmtId="0" fontId="8" fillId="0" borderId="1" xfId="1" applyFont="1" applyBorder="1" applyAlignment="1">
      <alignment horizontal="left" vertical="center" wrapText="1"/>
    </xf>
    <xf numFmtId="0" fontId="15" fillId="0" borderId="1" xfId="1" applyFont="1" applyBorder="1" applyAlignment="1">
      <alignment horizontal="center" vertical="center"/>
    </xf>
    <xf numFmtId="2" fontId="15" fillId="0" borderId="1" xfId="1" applyNumberFormat="1" applyFont="1" applyBorder="1" applyAlignment="1">
      <alignment horizontal="center" vertical="center"/>
    </xf>
    <xf numFmtId="0" fontId="26" fillId="0" borderId="1" xfId="1" applyFont="1" applyBorder="1" applyAlignment="1">
      <alignment wrapText="1"/>
    </xf>
    <xf numFmtId="0" fontId="26" fillId="0" borderId="1" xfId="1" applyFont="1" applyBorder="1" applyAlignment="1">
      <alignment horizontal="left" vertical="center" wrapText="1"/>
    </xf>
    <xf numFmtId="0" fontId="29" fillId="0" borderId="0" xfId="0" applyFont="1" applyAlignment="1">
      <alignment horizontal="center" vertical="center"/>
    </xf>
    <xf numFmtId="0" fontId="29" fillId="0" borderId="0" xfId="0" applyFont="1" applyAlignment="1">
      <alignment vertical="center"/>
    </xf>
    <xf numFmtId="164" fontId="29" fillId="0" borderId="0" xfId="0" applyNumberFormat="1" applyFont="1" applyAlignment="1">
      <alignment vertical="center"/>
    </xf>
    <xf numFmtId="0" fontId="4" fillId="0" borderId="0" xfId="0" applyFont="1" applyAlignment="1">
      <alignment vertical="center"/>
    </xf>
    <xf numFmtId="0" fontId="28" fillId="0" borderId="0" xfId="0" applyFont="1" applyAlignment="1">
      <alignment vertical="center"/>
    </xf>
    <xf numFmtId="0" fontId="29" fillId="0" borderId="0" xfId="0" applyFont="1"/>
    <xf numFmtId="0" fontId="16" fillId="0" borderId="0" xfId="0" applyFont="1"/>
    <xf numFmtId="0" fontId="33" fillId="0" borderId="0" xfId="0" applyFont="1" applyAlignment="1">
      <alignment vertical="center"/>
    </xf>
    <xf numFmtId="168" fontId="11" fillId="0" borderId="1" xfId="3" applyFont="1" applyBorder="1" applyAlignment="1">
      <alignment horizontal="center" vertical="center"/>
    </xf>
    <xf numFmtId="0" fontId="12" fillId="0" borderId="0" xfId="1" applyFont="1" applyAlignment="1">
      <alignment horizontal="center" vertical="center" wrapText="1"/>
    </xf>
    <xf numFmtId="0" fontId="11" fillId="0" borderId="1" xfId="1" applyBorder="1" applyAlignment="1">
      <alignment horizontal="center" vertical="center" wrapText="1"/>
    </xf>
    <xf numFmtId="168" fontId="11" fillId="0" borderId="0" xfId="3" applyFont="1" applyFill="1" applyBorder="1" applyAlignment="1">
      <alignment horizontal="center" vertical="center"/>
    </xf>
    <xf numFmtId="0" fontId="18" fillId="0" borderId="1" xfId="1" applyFont="1" applyBorder="1" applyAlignment="1">
      <alignment horizontal="center" vertical="center"/>
    </xf>
    <xf numFmtId="164" fontId="29" fillId="0" borderId="1" xfId="0" applyNumberFormat="1" applyFont="1" applyBorder="1" applyAlignment="1">
      <alignment vertical="center"/>
    </xf>
    <xf numFmtId="167" fontId="18" fillId="0" borderId="4" xfId="2" applyNumberFormat="1" applyFont="1" applyFill="1" applyBorder="1" applyAlignment="1">
      <alignment horizontal="center" vertical="center"/>
    </xf>
    <xf numFmtId="167" fontId="18" fillId="0" borderId="1" xfId="2" applyNumberFormat="1" applyFont="1" applyFill="1" applyBorder="1" applyAlignment="1">
      <alignment horizontal="center" vertical="center"/>
    </xf>
    <xf numFmtId="2" fontId="12" fillId="4" borderId="1" xfId="1" applyNumberFormat="1" applyFont="1" applyFill="1" applyBorder="1"/>
    <xf numFmtId="0" fontId="8" fillId="0" borderId="5" xfId="1" applyFont="1" applyBorder="1" applyAlignment="1">
      <alignment horizontal="left" vertical="center" wrapText="1"/>
    </xf>
    <xf numFmtId="44" fontId="11" fillId="4" borderId="1" xfId="1" applyNumberFormat="1" applyFill="1" applyBorder="1"/>
    <xf numFmtId="2" fontId="18" fillId="0" borderId="0" xfId="1" applyNumberFormat="1" applyFont="1" applyAlignment="1">
      <alignment horizontal="left" vertical="center" wrapText="1"/>
    </xf>
    <xf numFmtId="0" fontId="18" fillId="0" borderId="0" xfId="4" applyFont="1" applyAlignment="1">
      <alignment horizontal="center" wrapText="1"/>
    </xf>
    <xf numFmtId="0" fontId="11" fillId="0" borderId="5" xfId="1" applyBorder="1" applyAlignment="1">
      <alignment horizontal="left" vertical="center" wrapText="1"/>
    </xf>
    <xf numFmtId="0" fontId="11" fillId="0" borderId="1" xfId="4" applyBorder="1" applyAlignment="1">
      <alignment horizontal="left" wrapText="1"/>
    </xf>
    <xf numFmtId="0" fontId="12" fillId="0" borderId="1" xfId="4" applyFont="1" applyBorder="1" applyAlignment="1">
      <alignment horizontal="left" wrapText="1"/>
    </xf>
    <xf numFmtId="0" fontId="11" fillId="5" borderId="1" xfId="1" applyFill="1" applyBorder="1" applyAlignment="1">
      <alignment horizontal="left" vertical="center" wrapText="1"/>
    </xf>
    <xf numFmtId="0" fontId="34" fillId="2" borderId="2" xfId="0" applyFont="1" applyFill="1" applyBorder="1" applyAlignment="1">
      <alignment horizontal="center" vertical="center"/>
    </xf>
    <xf numFmtId="0" fontId="34" fillId="2" borderId="3" xfId="0" applyFont="1" applyFill="1" applyBorder="1" applyAlignment="1">
      <alignment horizontal="left" vertical="center"/>
    </xf>
    <xf numFmtId="0" fontId="35" fillId="2" borderId="3" xfId="0" applyFont="1" applyFill="1" applyBorder="1" applyAlignment="1">
      <alignment horizontal="left" vertical="center"/>
    </xf>
    <xf numFmtId="0" fontId="36" fillId="0" borderId="7" xfId="0" applyFont="1" applyBorder="1" applyAlignment="1">
      <alignment horizontal="center" vertical="center" wrapText="1"/>
    </xf>
    <xf numFmtId="0" fontId="36" fillId="0" borderId="0" xfId="0" applyFont="1" applyAlignment="1">
      <alignment horizontal="center" vertical="center" wrapText="1"/>
    </xf>
    <xf numFmtId="0" fontId="8" fillId="3" borderId="4" xfId="0" applyFont="1" applyFill="1" applyBorder="1" applyAlignment="1">
      <alignment horizontal="center" vertical="center"/>
    </xf>
    <xf numFmtId="0" fontId="37" fillId="3" borderId="5" xfId="4" applyFont="1" applyFill="1" applyBorder="1" applyAlignment="1">
      <alignment vertical="center" wrapText="1"/>
    </xf>
    <xf numFmtId="0" fontId="37" fillId="3" borderId="6" xfId="4" applyFont="1" applyFill="1" applyBorder="1" applyAlignment="1">
      <alignment vertical="center" wrapText="1"/>
    </xf>
    <xf numFmtId="0" fontId="8" fillId="0" borderId="4" xfId="0" applyFont="1" applyBorder="1" applyAlignment="1">
      <alignment horizontal="center" vertical="center"/>
    </xf>
    <xf numFmtId="0" fontId="37" fillId="0" borderId="5" xfId="4" applyFont="1" applyBorder="1" applyAlignment="1">
      <alignment vertical="center" wrapText="1"/>
    </xf>
    <xf numFmtId="0" fontId="12" fillId="0" borderId="1" xfId="4" applyFont="1" applyBorder="1" applyAlignment="1">
      <alignment horizontal="center" wrapText="1"/>
    </xf>
    <xf numFmtId="0" fontId="11" fillId="0" borderId="1" xfId="4" applyBorder="1" applyAlignment="1">
      <alignment horizontal="center" wrapText="1"/>
    </xf>
    <xf numFmtId="0" fontId="11" fillId="0" borderId="1" xfId="5" applyNumberFormat="1" applyFont="1" applyFill="1" applyBorder="1" applyAlignment="1">
      <alignment horizontal="center" wrapText="1"/>
    </xf>
    <xf numFmtId="44" fontId="11" fillId="0" borderId="1" xfId="5" applyFont="1" applyBorder="1" applyAlignment="1">
      <alignment horizontal="center" wrapText="1"/>
    </xf>
    <xf numFmtId="166" fontId="11" fillId="0" borderId="4" xfId="2" applyFont="1" applyBorder="1" applyAlignment="1">
      <alignment wrapText="1"/>
    </xf>
    <xf numFmtId="0" fontId="12" fillId="0" borderId="1" xfId="4" applyFont="1" applyBorder="1" applyAlignment="1">
      <alignment horizontal="center" vertical="center" wrapText="1"/>
    </xf>
    <xf numFmtId="0" fontId="11" fillId="0" borderId="1" xfId="4" applyBorder="1" applyAlignment="1">
      <alignment horizontal="center" vertical="center" wrapText="1"/>
    </xf>
    <xf numFmtId="0" fontId="11" fillId="0" borderId="1" xfId="5" applyNumberFormat="1" applyFont="1" applyFill="1" applyBorder="1" applyAlignment="1">
      <alignment horizontal="center" vertical="center" wrapText="1"/>
    </xf>
    <xf numFmtId="44" fontId="11" fillId="0" borderId="1" xfId="5" applyFont="1" applyBorder="1" applyAlignment="1">
      <alignment horizontal="center" vertical="center" wrapText="1"/>
    </xf>
    <xf numFmtId="0" fontId="12" fillId="0" borderId="7" xfId="4" applyFont="1" applyBorder="1" applyAlignment="1">
      <alignment horizontal="center" wrapText="1"/>
    </xf>
    <xf numFmtId="0" fontId="11" fillId="0" borderId="0" xfId="4" applyAlignment="1">
      <alignment horizontal="left" wrapText="1"/>
    </xf>
    <xf numFmtId="2" fontId="11" fillId="0" borderId="15" xfId="1" applyNumberFormat="1" applyBorder="1" applyAlignment="1">
      <alignment horizontal="left" vertical="center" wrapText="1"/>
    </xf>
    <xf numFmtId="0" fontId="11" fillId="0" borderId="0" xfId="4" applyAlignment="1">
      <alignment horizontal="center" wrapText="1"/>
    </xf>
    <xf numFmtId="0" fontId="11" fillId="0" borderId="0" xfId="5" applyNumberFormat="1" applyFont="1" applyFill="1" applyBorder="1" applyAlignment="1">
      <alignment horizontal="center" wrapText="1"/>
    </xf>
    <xf numFmtId="44" fontId="11" fillId="0" borderId="0" xfId="5" applyFont="1" applyBorder="1" applyAlignment="1">
      <alignment horizontal="center" wrapText="1"/>
    </xf>
    <xf numFmtId="166" fontId="11" fillId="0" borderId="0" xfId="2" applyFont="1" applyBorder="1" applyAlignment="1">
      <alignment wrapText="1"/>
    </xf>
    <xf numFmtId="0" fontId="37" fillId="0" borderId="6" xfId="4" applyFont="1" applyBorder="1" applyAlignment="1">
      <alignment vertical="center" wrapText="1"/>
    </xf>
    <xf numFmtId="166" fontId="11" fillId="0" borderId="1" xfId="2" applyFont="1" applyBorder="1" applyAlignment="1">
      <alignment wrapText="1"/>
    </xf>
    <xf numFmtId="0" fontId="11" fillId="0" borderId="8" xfId="4" applyBorder="1" applyAlignment="1">
      <alignment horizontal="center" wrapText="1"/>
    </xf>
    <xf numFmtId="0" fontId="11" fillId="0" borderId="8" xfId="5" applyNumberFormat="1" applyFont="1" applyFill="1" applyBorder="1" applyAlignment="1">
      <alignment horizontal="center" wrapText="1"/>
    </xf>
    <xf numFmtId="44" fontId="11" fillId="0" borderId="8" xfId="5" applyFont="1" applyBorder="1" applyAlignment="1">
      <alignment horizontal="center" wrapText="1"/>
    </xf>
    <xf numFmtId="166" fontId="11" fillId="0" borderId="9" xfId="2" applyFont="1" applyBorder="1" applyAlignment="1">
      <alignment wrapText="1"/>
    </xf>
    <xf numFmtId="0" fontId="12" fillId="0" borderId="4" xfId="4" applyFont="1" applyBorder="1" applyAlignment="1">
      <alignment horizontal="center" wrapText="1"/>
    </xf>
    <xf numFmtId="0" fontId="11" fillId="0" borderId="5" xfId="4" applyBorder="1" applyAlignment="1">
      <alignment horizontal="left" wrapText="1"/>
    </xf>
    <xf numFmtId="2" fontId="11" fillId="0" borderId="5" xfId="1" applyNumberFormat="1" applyBorder="1" applyAlignment="1">
      <alignment horizontal="left" vertical="center" wrapText="1"/>
    </xf>
    <xf numFmtId="0" fontId="11" fillId="0" borderId="5" xfId="4" applyBorder="1" applyAlignment="1">
      <alignment horizontal="center" vertical="center" wrapText="1"/>
    </xf>
    <xf numFmtId="0" fontId="11" fillId="0" borderId="5" xfId="5" applyNumberFormat="1" applyFont="1" applyFill="1" applyBorder="1" applyAlignment="1">
      <alignment horizontal="center" vertical="center" wrapText="1"/>
    </xf>
    <xf numFmtId="44" fontId="11" fillId="0" borderId="5" xfId="5" applyFont="1" applyBorder="1" applyAlignment="1">
      <alignment horizontal="center" vertical="center" wrapText="1"/>
    </xf>
    <xf numFmtId="166" fontId="11" fillId="0" borderId="6" xfId="2" applyFont="1" applyBorder="1" applyAlignment="1">
      <alignment vertical="center" wrapText="1"/>
    </xf>
    <xf numFmtId="2" fontId="11" fillId="0" borderId="0" xfId="1" applyNumberFormat="1" applyAlignment="1">
      <alignment horizontal="left" vertical="center" wrapText="1"/>
    </xf>
    <xf numFmtId="0" fontId="11" fillId="0" borderId="0" xfId="1" applyAlignment="1">
      <alignment horizontal="center" vertical="center" wrapText="1"/>
    </xf>
    <xf numFmtId="2" fontId="11" fillId="0" borderId="0" xfId="1" applyNumberFormat="1" applyAlignment="1">
      <alignment horizontal="center" vertical="center"/>
    </xf>
    <xf numFmtId="0" fontId="19" fillId="0" borderId="0" xfId="0" applyFont="1"/>
    <xf numFmtId="164" fontId="21" fillId="0" borderId="1" xfId="0" applyNumberFormat="1" applyFont="1" applyBorder="1" applyAlignment="1">
      <alignment horizontal="center" vertical="center"/>
    </xf>
    <xf numFmtId="167" fontId="38" fillId="0" borderId="1" xfId="0" applyNumberFormat="1" applyFont="1" applyBorder="1" applyAlignment="1">
      <alignment vertical="center"/>
    </xf>
    <xf numFmtId="9" fontId="21" fillId="0" borderId="1" xfId="0" applyNumberFormat="1" applyFont="1" applyBorder="1" applyAlignment="1">
      <alignment horizontal="center" vertical="center"/>
    </xf>
    <xf numFmtId="44" fontId="39" fillId="0" borderId="1" xfId="0" applyNumberFormat="1" applyFont="1" applyBorder="1" applyAlignment="1">
      <alignment vertical="center"/>
    </xf>
    <xf numFmtId="44" fontId="11" fillId="0" borderId="1" xfId="2" applyNumberFormat="1" applyFont="1" applyFill="1" applyBorder="1" applyAlignment="1">
      <alignment horizontal="center" vertical="center"/>
    </xf>
    <xf numFmtId="44" fontId="11" fillId="0" borderId="1" xfId="2" applyNumberFormat="1" applyFont="1" applyFill="1" applyBorder="1" applyAlignment="1">
      <alignment vertical="center"/>
    </xf>
    <xf numFmtId="44" fontId="14" fillId="0" borderId="1" xfId="2" applyNumberFormat="1" applyFont="1" applyBorder="1" applyAlignment="1">
      <alignment horizontal="center" vertical="center"/>
    </xf>
    <xf numFmtId="44" fontId="14" fillId="0" borderId="1" xfId="2" applyNumberFormat="1" applyFont="1" applyBorder="1" applyAlignment="1">
      <alignment vertical="center"/>
    </xf>
    <xf numFmtId="44" fontId="11" fillId="0" borderId="1" xfId="2" applyNumberFormat="1" applyFont="1" applyBorder="1" applyAlignment="1">
      <alignment horizontal="center" vertical="center"/>
    </xf>
    <xf numFmtId="44" fontId="11" fillId="0" borderId="1" xfId="2" applyNumberFormat="1" applyFont="1" applyBorder="1" applyAlignment="1">
      <alignment vertical="center"/>
    </xf>
    <xf numFmtId="44" fontId="14" fillId="0" borderId="1" xfId="2" applyNumberFormat="1" applyFont="1" applyFill="1" applyBorder="1" applyAlignment="1">
      <alignment horizontal="center" vertical="center"/>
    </xf>
    <xf numFmtId="44" fontId="14" fillId="0" borderId="1" xfId="2" applyNumberFormat="1" applyFont="1" applyFill="1" applyBorder="1" applyAlignment="1">
      <alignment vertical="center"/>
    </xf>
    <xf numFmtId="0" fontId="29" fillId="0" borderId="0" xfId="0" applyFont="1" applyAlignment="1">
      <alignment horizontal="center"/>
    </xf>
    <xf numFmtId="0" fontId="29" fillId="0" borderId="15" xfId="0" applyFont="1" applyBorder="1" applyAlignment="1">
      <alignment horizontal="center"/>
    </xf>
    <xf numFmtId="0" fontId="0" fillId="0" borderId="0" xfId="0" applyAlignment="1">
      <alignment horizontal="center" vertical="center"/>
    </xf>
    <xf numFmtId="0" fontId="0" fillId="0" borderId="1" xfId="0" applyBorder="1" applyAlignment="1">
      <alignment horizontal="center" vertical="center"/>
    </xf>
    <xf numFmtId="0" fontId="28" fillId="0" borderId="1" xfId="0" applyFont="1" applyBorder="1" applyAlignment="1">
      <alignment horizontal="center" vertical="center" wrapText="1"/>
    </xf>
    <xf numFmtId="44" fontId="11" fillId="0" borderId="4" xfId="2" applyNumberFormat="1" applyFont="1" applyFill="1" applyBorder="1" applyAlignment="1">
      <alignment vertical="center"/>
    </xf>
    <xf numFmtId="44" fontId="14" fillId="0" borderId="4" xfId="2" applyNumberFormat="1" applyFont="1" applyBorder="1" applyAlignment="1">
      <alignment vertical="center"/>
    </xf>
    <xf numFmtId="166" fontId="11" fillId="0" borderId="4" xfId="2" applyFont="1" applyBorder="1" applyAlignment="1">
      <alignment vertical="center" wrapText="1"/>
    </xf>
    <xf numFmtId="167" fontId="15" fillId="3" borderId="5" xfId="2" applyNumberFormat="1" applyFont="1" applyFill="1" applyBorder="1" applyAlignment="1">
      <alignment vertical="center"/>
    </xf>
    <xf numFmtId="44" fontId="10" fillId="3" borderId="5" xfId="0" applyNumberFormat="1" applyFont="1" applyFill="1" applyBorder="1" applyAlignment="1">
      <alignment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5" fillId="2" borderId="12" xfId="0" applyFont="1" applyFill="1" applyBorder="1" applyAlignment="1">
      <alignment horizontal="left" vertical="center"/>
    </xf>
    <xf numFmtId="0" fontId="0" fillId="0" borderId="6" xfId="0" applyBorder="1" applyAlignment="1">
      <alignment horizontal="center" vertical="center"/>
    </xf>
    <xf numFmtId="0" fontId="19" fillId="0" borderId="15" xfId="0" applyFont="1" applyBorder="1"/>
    <xf numFmtId="0" fontId="0" fillId="0" borderId="7" xfId="0" applyBorder="1"/>
    <xf numFmtId="0" fontId="0" fillId="0" borderId="21" xfId="0" applyBorder="1" applyAlignment="1">
      <alignment horizontal="center" vertical="center"/>
    </xf>
    <xf numFmtId="0" fontId="0" fillId="0" borderId="20" xfId="0" applyBorder="1" applyAlignment="1">
      <alignment horizontal="center" vertical="center"/>
    </xf>
    <xf numFmtId="0" fontId="4" fillId="0" borderId="10" xfId="0" applyFont="1" applyBorder="1" applyAlignment="1">
      <alignment horizontal="center" vertical="center"/>
    </xf>
    <xf numFmtId="167" fontId="11" fillId="4" borderId="4" xfId="2" applyNumberFormat="1" applyFont="1" applyFill="1" applyBorder="1" applyAlignment="1">
      <alignment horizontal="center" vertical="center"/>
    </xf>
    <xf numFmtId="0" fontId="30" fillId="0" borderId="0" xfId="0" applyFont="1" applyAlignment="1">
      <alignment horizontal="center" vertical="center"/>
    </xf>
    <xf numFmtId="0" fontId="40" fillId="0" borderId="7" xfId="0" applyFont="1" applyBorder="1" applyAlignment="1">
      <alignment horizontal="center" wrapText="1"/>
    </xf>
    <xf numFmtId="0" fontId="40" fillId="0" borderId="0" xfId="0" applyFont="1" applyAlignment="1">
      <alignment horizontal="center" wrapText="1"/>
    </xf>
    <xf numFmtId="0" fontId="32" fillId="6" borderId="0" xfId="0" applyFont="1" applyFill="1" applyAlignment="1">
      <alignment horizontal="center" vertical="center"/>
    </xf>
    <xf numFmtId="0" fontId="32" fillId="6" borderId="17" xfId="0" applyFont="1" applyFill="1" applyBorder="1" applyAlignment="1">
      <alignment horizontal="center" vertical="center"/>
    </xf>
    <xf numFmtId="0" fontId="41" fillId="0" borderId="0" xfId="0" applyFont="1" applyAlignment="1">
      <alignment horizontal="center"/>
    </xf>
    <xf numFmtId="0" fontId="31" fillId="0" borderId="0" xfId="0" applyFont="1" applyAlignment="1">
      <alignment horizontal="center" vertical="center"/>
    </xf>
    <xf numFmtId="0" fontId="31" fillId="0" borderId="17" xfId="0" applyFont="1" applyBorder="1" applyAlignment="1">
      <alignment horizontal="center" vertical="center"/>
    </xf>
    <xf numFmtId="0" fontId="29" fillId="0" borderId="0" xfId="0" applyFont="1" applyAlignment="1">
      <alignment horizontal="center"/>
    </xf>
    <xf numFmtId="0" fontId="42" fillId="0" borderId="0" xfId="0" applyFont="1" applyAlignment="1">
      <alignment horizontal="center" vertical="center" wrapText="1"/>
    </xf>
    <xf numFmtId="0" fontId="42" fillId="0" borderId="0" xfId="0" applyFont="1" applyAlignment="1">
      <alignment horizontal="center" vertical="center"/>
    </xf>
    <xf numFmtId="0" fontId="42" fillId="0" borderId="17" xfId="0" applyFont="1" applyBorder="1" applyAlignment="1">
      <alignment horizontal="center" vertical="center"/>
    </xf>
    <xf numFmtId="0" fontId="40" fillId="0" borderId="1" xfId="0" applyFont="1" applyBorder="1" applyAlignment="1">
      <alignment horizontal="center" wrapText="1"/>
    </xf>
    <xf numFmtId="0" fontId="32" fillId="6" borderId="5" xfId="0" applyFont="1" applyFill="1" applyBorder="1" applyAlignment="1">
      <alignment horizontal="center" vertical="center"/>
    </xf>
    <xf numFmtId="0" fontId="32" fillId="6" borderId="6" xfId="0" applyFont="1" applyFill="1" applyBorder="1" applyAlignment="1">
      <alignment horizontal="center" vertical="center"/>
    </xf>
    <xf numFmtId="0" fontId="42" fillId="0" borderId="5" xfId="0" applyFont="1" applyBorder="1" applyAlignment="1">
      <alignment horizontal="center" wrapText="1"/>
    </xf>
    <xf numFmtId="0" fontId="42" fillId="0" borderId="5" xfId="0" applyFont="1" applyBorder="1" applyAlignment="1">
      <alignment horizontal="center"/>
    </xf>
    <xf numFmtId="0" fontId="42" fillId="0" borderId="6" xfId="0" applyFont="1" applyBorder="1" applyAlignment="1">
      <alignment horizontal="center"/>
    </xf>
  </cellXfs>
  <cellStyles count="6">
    <cellStyle name="Euro 2" xfId="2" xr:uid="{8520CAEA-48ED-4BC1-A0DF-DFD7F28CFB03}"/>
    <cellStyle name="Milliers 2" xfId="3" xr:uid="{49F7B90D-9843-4388-8585-6483BB9F2DC7}"/>
    <cellStyle name="Monétaire 3" xfId="5" xr:uid="{7DF9EB09-F3FB-46BD-8F2C-35FD30B4D03B}"/>
    <cellStyle name="Normal" xfId="0" builtinId="0"/>
    <cellStyle name="Normal 2" xfId="1" xr:uid="{6A9E631C-93AB-4D1B-92C2-60F9D419F16B}"/>
    <cellStyle name="Normal 2 2" xfId="4" xr:uid="{74E86705-A922-4505-B80A-6F4AD4AEA9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276225</xdr:colOff>
      <xdr:row>0</xdr:row>
      <xdr:rowOff>123825</xdr:rowOff>
    </xdr:from>
    <xdr:to>
      <xdr:col>1</xdr:col>
      <xdr:colOff>2246630</xdr:colOff>
      <xdr:row>5</xdr:row>
      <xdr:rowOff>38100</xdr:rowOff>
    </xdr:to>
    <xdr:pic>
      <xdr:nvPicPr>
        <xdr:cNvPr id="2" name="Image 1" descr="Une image contenant texte, Police, logo, Bleu électrique&#10;&#10;Le contenu généré par l’IA peut être incorrect.">
          <a:extLst>
            <a:ext uri="{FF2B5EF4-FFF2-40B4-BE49-F238E27FC236}">
              <a16:creationId xmlns:a16="http://schemas.microsoft.com/office/drawing/2014/main" id="{38092F1D-399A-4FF3-AE1E-0CB77E99696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5" y="123825"/>
          <a:ext cx="2389505"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182217</xdr:colOff>
      <xdr:row>0</xdr:row>
      <xdr:rowOff>115956</xdr:rowOff>
    </xdr:from>
    <xdr:to>
      <xdr:col>1</xdr:col>
      <xdr:colOff>2091331</xdr:colOff>
      <xdr:row>4</xdr:row>
      <xdr:rowOff>160682</xdr:rowOff>
    </xdr:to>
    <xdr:pic>
      <xdr:nvPicPr>
        <xdr:cNvPr id="2" name="Image 1" descr="Une image contenant texte, Police, logo, Bleu électrique&#10;&#10;Le contenu généré par l’IA peut être incorrect.">
          <a:extLst>
            <a:ext uri="{FF2B5EF4-FFF2-40B4-BE49-F238E27FC236}">
              <a16:creationId xmlns:a16="http://schemas.microsoft.com/office/drawing/2014/main" id="{DE6D3B20-0661-4B2C-AA52-239C70435A9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2217" y="115956"/>
          <a:ext cx="2389505" cy="914400"/>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D15B-67C7-4DFB-9E79-576567D57214}">
  <dimension ref="A1:M103"/>
  <sheetViews>
    <sheetView tabSelected="1" zoomScale="115" zoomScaleNormal="115" zoomScaleSheetLayoutView="100" workbookViewId="0">
      <selection activeCell="A17" sqref="A17:H17"/>
    </sheetView>
  </sheetViews>
  <sheetFormatPr baseColWidth="10" defaultRowHeight="15" x14ac:dyDescent="0.25"/>
  <cols>
    <col min="1" max="1" width="6.28515625" customWidth="1"/>
    <col min="2" max="2" width="67.7109375" customWidth="1"/>
    <col min="4" max="4" width="10.140625" customWidth="1"/>
    <col min="5" max="5" width="11.85546875" customWidth="1"/>
    <col min="6" max="6" width="11.28515625" bestFit="1" customWidth="1"/>
    <col min="7" max="7" width="12.7109375" bestFit="1" customWidth="1"/>
    <col min="8" max="8" width="11.42578125" style="190"/>
  </cols>
  <sheetData>
    <row r="1" spans="1:9" ht="15.75" x14ac:dyDescent="0.3">
      <c r="A1" s="114"/>
      <c r="B1" s="114"/>
      <c r="C1" s="114"/>
      <c r="D1" s="114"/>
      <c r="E1" s="114"/>
      <c r="H1" s="198"/>
    </row>
    <row r="2" spans="1:9" ht="15.75" x14ac:dyDescent="0.3">
      <c r="A2" s="114"/>
      <c r="B2" s="114"/>
      <c r="C2" s="114"/>
      <c r="D2" s="114"/>
      <c r="E2" s="114"/>
      <c r="H2" s="198"/>
    </row>
    <row r="3" spans="1:9" ht="15.75" x14ac:dyDescent="0.3">
      <c r="A3" s="114"/>
      <c r="B3" s="114"/>
      <c r="C3" s="114"/>
      <c r="D3" s="114"/>
      <c r="E3" s="114"/>
      <c r="H3" s="198"/>
    </row>
    <row r="4" spans="1:9" ht="15.75" x14ac:dyDescent="0.3">
      <c r="A4" s="114"/>
      <c r="B4" s="114"/>
      <c r="C4" s="114"/>
      <c r="D4" s="114"/>
      <c r="E4" s="114"/>
      <c r="H4" s="198"/>
    </row>
    <row r="5" spans="1:9" ht="15.75" x14ac:dyDescent="0.3">
      <c r="A5" s="114"/>
      <c r="B5" s="114"/>
      <c r="C5" s="114"/>
      <c r="D5" s="114"/>
      <c r="E5" s="114"/>
      <c r="H5" s="198"/>
    </row>
    <row r="6" spans="1:9" x14ac:dyDescent="0.25">
      <c r="A6" s="209" t="s">
        <v>119</v>
      </c>
      <c r="B6" s="209"/>
      <c r="C6" s="209"/>
      <c r="D6" s="209"/>
      <c r="E6" s="209"/>
      <c r="F6" s="209"/>
      <c r="G6" s="209"/>
      <c r="H6" s="209"/>
      <c r="I6" s="204"/>
    </row>
    <row r="7" spans="1:9" ht="15.75" x14ac:dyDescent="0.3">
      <c r="A7" s="113"/>
      <c r="B7" s="113"/>
      <c r="C7" s="113"/>
      <c r="D7" s="113"/>
      <c r="E7" s="113"/>
      <c r="H7" s="198"/>
    </row>
    <row r="8" spans="1:9" ht="18" x14ac:dyDescent="0.35">
      <c r="A8" s="210" t="s">
        <v>120</v>
      </c>
      <c r="B8" s="211"/>
      <c r="C8" s="211"/>
      <c r="D8" s="211"/>
      <c r="E8" s="211"/>
      <c r="F8" s="211"/>
      <c r="G8" s="211"/>
      <c r="H8" s="211"/>
      <c r="I8" s="204"/>
    </row>
    <row r="9" spans="1:9" ht="15.75" x14ac:dyDescent="0.3">
      <c r="A9" s="113"/>
      <c r="B9" s="113"/>
      <c r="C9" s="113"/>
      <c r="D9" s="113"/>
      <c r="E9" s="113"/>
      <c r="H9" s="198"/>
    </row>
    <row r="10" spans="1:9" ht="15.75" x14ac:dyDescent="0.3">
      <c r="A10" s="217" t="s">
        <v>118</v>
      </c>
      <c r="B10" s="217"/>
      <c r="C10" s="217"/>
      <c r="D10" s="217"/>
      <c r="E10" s="217"/>
      <c r="F10" s="217"/>
      <c r="G10" s="217"/>
      <c r="H10" s="217"/>
      <c r="I10" s="204"/>
    </row>
    <row r="11" spans="1:9" ht="15.75" x14ac:dyDescent="0.3">
      <c r="A11" s="113"/>
      <c r="B11" s="113"/>
      <c r="C11" s="113"/>
      <c r="D11" s="113"/>
      <c r="E11" s="113"/>
      <c r="H11" s="198"/>
    </row>
    <row r="12" spans="1:9" x14ac:dyDescent="0.25">
      <c r="A12" s="215" t="s">
        <v>176</v>
      </c>
      <c r="B12" s="215"/>
      <c r="C12" s="215"/>
      <c r="D12" s="215"/>
      <c r="E12" s="215"/>
      <c r="F12" s="215"/>
      <c r="G12" s="215"/>
      <c r="H12" s="216"/>
    </row>
    <row r="13" spans="1:9" ht="16.5" x14ac:dyDescent="0.35">
      <c r="A13" s="214" t="s">
        <v>180</v>
      </c>
      <c r="B13" s="214"/>
      <c r="C13" s="214"/>
      <c r="D13" s="214"/>
      <c r="E13" s="214"/>
      <c r="F13" s="214"/>
      <c r="G13" s="214"/>
      <c r="H13" s="214"/>
      <c r="I13" s="204"/>
    </row>
    <row r="14" spans="1:9" ht="15.75" x14ac:dyDescent="0.3">
      <c r="A14" s="188"/>
      <c r="B14" s="188"/>
      <c r="C14" s="188"/>
      <c r="D14" s="188"/>
      <c r="E14" s="188"/>
      <c r="F14" s="188"/>
      <c r="G14" s="188"/>
      <c r="H14" s="198"/>
    </row>
    <row r="15" spans="1:9" ht="31.5" customHeight="1" x14ac:dyDescent="0.25">
      <c r="A15" s="218" t="s">
        <v>183</v>
      </c>
      <c r="B15" s="219"/>
      <c r="C15" s="219"/>
      <c r="D15" s="219"/>
      <c r="E15" s="219"/>
      <c r="F15" s="219"/>
      <c r="G15" s="219"/>
      <c r="H15" s="220"/>
    </row>
    <row r="16" spans="1:9" ht="15.75" x14ac:dyDescent="0.3">
      <c r="A16" s="188"/>
      <c r="B16" s="188"/>
      <c r="C16" s="188"/>
      <c r="D16" s="188"/>
      <c r="E16" s="188"/>
      <c r="F16" s="188"/>
      <c r="G16" s="188"/>
      <c r="H16" s="198"/>
    </row>
    <row r="17" spans="1:8" ht="16.5" x14ac:dyDescent="0.25">
      <c r="A17" s="212" t="s">
        <v>184</v>
      </c>
      <c r="B17" s="212"/>
      <c r="C17" s="212"/>
      <c r="D17" s="212"/>
      <c r="E17" s="212"/>
      <c r="F17" s="212"/>
      <c r="G17" s="212"/>
      <c r="H17" s="213"/>
    </row>
    <row r="18" spans="1:8" x14ac:dyDescent="0.25">
      <c r="H18" s="198"/>
    </row>
    <row r="19" spans="1:8" x14ac:dyDescent="0.25">
      <c r="H19" s="198"/>
    </row>
    <row r="20" spans="1:8" ht="30" x14ac:dyDescent="0.25">
      <c r="A20" s="1" t="s">
        <v>0</v>
      </c>
      <c r="B20" s="1" t="s">
        <v>1</v>
      </c>
      <c r="C20" s="2"/>
      <c r="D20" s="1" t="s">
        <v>2</v>
      </c>
      <c r="E20" s="3" t="s">
        <v>3</v>
      </c>
      <c r="F20" s="3" t="s">
        <v>4</v>
      </c>
      <c r="G20" s="4" t="s">
        <v>5</v>
      </c>
      <c r="H20" s="192" t="s">
        <v>179</v>
      </c>
    </row>
    <row r="21" spans="1:8" ht="15.75" thickBot="1" x14ac:dyDescent="0.3">
      <c r="H21" s="198"/>
    </row>
    <row r="22" spans="1:8" ht="19.5" thickBot="1" x14ac:dyDescent="0.3">
      <c r="A22" s="5">
        <v>1</v>
      </c>
      <c r="B22" s="6" t="s">
        <v>6</v>
      </c>
      <c r="C22" s="7"/>
      <c r="D22" s="7"/>
      <c r="E22" s="7"/>
      <c r="F22" s="7"/>
      <c r="G22" s="7"/>
      <c r="H22" s="56"/>
    </row>
    <row r="23" spans="1:8" x14ac:dyDescent="0.25">
      <c r="H23" s="198"/>
    </row>
    <row r="24" spans="1:8" x14ac:dyDescent="0.25">
      <c r="A24" s="8" t="s">
        <v>7</v>
      </c>
      <c r="B24" s="9" t="s">
        <v>8</v>
      </c>
      <c r="C24" s="10"/>
      <c r="D24" s="11"/>
      <c r="E24" s="12"/>
      <c r="F24" s="13"/>
      <c r="G24" s="197"/>
      <c r="H24" s="14"/>
    </row>
    <row r="25" spans="1:8" ht="13.9" customHeight="1" x14ac:dyDescent="0.25">
      <c r="A25" s="15"/>
      <c r="B25" s="16"/>
      <c r="C25" s="16"/>
      <c r="D25" s="17"/>
      <c r="E25" s="18"/>
      <c r="F25" s="19"/>
      <c r="G25" s="20"/>
      <c r="H25" s="198"/>
    </row>
    <row r="26" spans="1:8" ht="13.9" customHeight="1" x14ac:dyDescent="0.25">
      <c r="A26" s="21" t="s">
        <v>9</v>
      </c>
      <c r="B26" s="22" t="s">
        <v>10</v>
      </c>
      <c r="C26" s="23"/>
      <c r="D26" s="24" t="s">
        <v>11</v>
      </c>
      <c r="E26" s="25">
        <v>1</v>
      </c>
      <c r="F26" s="180">
        <v>0</v>
      </c>
      <c r="G26" s="193">
        <f>F26*E26</f>
        <v>0</v>
      </c>
      <c r="H26" s="191" t="s">
        <v>177</v>
      </c>
    </row>
    <row r="27" spans="1:8" ht="13.9" customHeight="1" x14ac:dyDescent="0.25">
      <c r="A27" s="27" t="s">
        <v>12</v>
      </c>
      <c r="B27" s="28" t="s">
        <v>13</v>
      </c>
      <c r="C27" s="29"/>
      <c r="D27" s="30" t="s">
        <v>11</v>
      </c>
      <c r="E27" s="31">
        <v>1</v>
      </c>
      <c r="F27" s="182">
        <v>0</v>
      </c>
      <c r="G27" s="194">
        <f t="shared" ref="G27:G28" si="0">F27*E27</f>
        <v>0</v>
      </c>
      <c r="H27" s="191" t="s">
        <v>177</v>
      </c>
    </row>
    <row r="28" spans="1:8" ht="13.9" customHeight="1" x14ac:dyDescent="0.25">
      <c r="A28" s="27" t="s">
        <v>14</v>
      </c>
      <c r="B28" s="28" t="s">
        <v>15</v>
      </c>
      <c r="C28" s="29"/>
      <c r="D28" s="30" t="s">
        <v>11</v>
      </c>
      <c r="E28" s="31">
        <v>1</v>
      </c>
      <c r="F28" s="182">
        <v>0</v>
      </c>
      <c r="G28" s="194">
        <f t="shared" si="0"/>
        <v>0</v>
      </c>
      <c r="H28" s="191" t="s">
        <v>177</v>
      </c>
    </row>
    <row r="29" spans="1:8" ht="13.9" customHeight="1" x14ac:dyDescent="0.25">
      <c r="H29" s="198"/>
    </row>
    <row r="30" spans="1:8" ht="13.9" customHeight="1" x14ac:dyDescent="0.25">
      <c r="A30" s="32" t="s">
        <v>16</v>
      </c>
      <c r="B30" s="33" t="s">
        <v>17</v>
      </c>
      <c r="C30" s="33"/>
      <c r="D30" s="34"/>
      <c r="E30" s="34"/>
      <c r="F30" s="35"/>
      <c r="G30" s="196"/>
      <c r="H30" s="36"/>
    </row>
    <row r="31" spans="1:8" ht="13.9" customHeight="1" x14ac:dyDescent="0.25">
      <c r="H31" s="199"/>
    </row>
    <row r="32" spans="1:8" ht="13.9" customHeight="1" x14ac:dyDescent="0.25">
      <c r="A32" s="37" t="s">
        <v>18</v>
      </c>
      <c r="B32" s="22" t="s">
        <v>19</v>
      </c>
      <c r="C32" s="23"/>
      <c r="D32" s="24" t="s">
        <v>11</v>
      </c>
      <c r="E32" s="25">
        <v>1</v>
      </c>
      <c r="F32" s="180">
        <v>0</v>
      </c>
      <c r="G32" s="181">
        <f>F32*E32</f>
        <v>0</v>
      </c>
      <c r="H32" s="191" t="s">
        <v>177</v>
      </c>
    </row>
    <row r="33" spans="1:8" x14ac:dyDescent="0.25">
      <c r="A33" s="37" t="s">
        <v>20</v>
      </c>
      <c r="B33" s="22" t="s">
        <v>21</v>
      </c>
      <c r="C33" s="23"/>
      <c r="D33" s="24"/>
      <c r="E33" s="25"/>
      <c r="F33" s="180"/>
      <c r="G33" s="181"/>
      <c r="H33" s="191"/>
    </row>
    <row r="34" spans="1:8" x14ac:dyDescent="0.25">
      <c r="A34" s="37" t="s">
        <v>122</v>
      </c>
      <c r="B34" s="22" t="s">
        <v>123</v>
      </c>
      <c r="C34" s="23"/>
      <c r="D34" s="24" t="s">
        <v>11</v>
      </c>
      <c r="E34" s="25">
        <v>1</v>
      </c>
      <c r="F34" s="180">
        <v>0</v>
      </c>
      <c r="G34" s="181">
        <f>F34*E34</f>
        <v>0</v>
      </c>
      <c r="H34" s="191" t="s">
        <v>177</v>
      </c>
    </row>
    <row r="35" spans="1:8" x14ac:dyDescent="0.25">
      <c r="A35" s="37" t="s">
        <v>124</v>
      </c>
      <c r="B35" s="22" t="s">
        <v>125</v>
      </c>
      <c r="C35" s="23"/>
      <c r="D35" s="24" t="s">
        <v>126</v>
      </c>
      <c r="E35" s="25">
        <v>300</v>
      </c>
      <c r="F35" s="180">
        <v>0</v>
      </c>
      <c r="G35" s="181">
        <f>F35*E35</f>
        <v>0</v>
      </c>
      <c r="H35" s="191" t="s">
        <v>177</v>
      </c>
    </row>
    <row r="36" spans="1:8" ht="13.9" customHeight="1" x14ac:dyDescent="0.25">
      <c r="A36" s="38" t="s">
        <v>22</v>
      </c>
      <c r="B36" s="28" t="s">
        <v>23</v>
      </c>
      <c r="C36" s="29"/>
      <c r="D36" s="30" t="s">
        <v>24</v>
      </c>
      <c r="E36" s="31">
        <v>1</v>
      </c>
      <c r="F36" s="182">
        <v>0</v>
      </c>
      <c r="G36" s="183">
        <f>E36*F36</f>
        <v>0</v>
      </c>
      <c r="H36" s="191" t="s">
        <v>177</v>
      </c>
    </row>
    <row r="37" spans="1:8" ht="13.9" customHeight="1" x14ac:dyDescent="0.25">
      <c r="A37" s="38" t="s">
        <v>25</v>
      </c>
      <c r="B37" s="28" t="s">
        <v>26</v>
      </c>
      <c r="C37" s="29"/>
      <c r="D37" s="30" t="s">
        <v>11</v>
      </c>
      <c r="E37" s="31">
        <v>1</v>
      </c>
      <c r="F37" s="182">
        <v>0</v>
      </c>
      <c r="G37" s="183">
        <f t="shared" ref="G37" si="1">F37*E37</f>
        <v>0</v>
      </c>
      <c r="H37" s="191" t="s">
        <v>177</v>
      </c>
    </row>
    <row r="38" spans="1:8" ht="13.9" customHeight="1" x14ac:dyDescent="0.25">
      <c r="H38" s="198"/>
    </row>
    <row r="39" spans="1:8" ht="13.9" customHeight="1" x14ac:dyDescent="0.25">
      <c r="A39" s="32" t="s">
        <v>27</v>
      </c>
      <c r="B39" s="33" t="s">
        <v>28</v>
      </c>
      <c r="C39" s="33"/>
      <c r="D39" s="39"/>
      <c r="E39" s="40"/>
      <c r="F39" s="41"/>
      <c r="G39" s="196"/>
      <c r="H39" s="36"/>
    </row>
    <row r="40" spans="1:8" ht="13.9" customHeight="1" x14ac:dyDescent="0.25">
      <c r="H40" s="198"/>
    </row>
    <row r="41" spans="1:8" ht="24" customHeight="1" x14ac:dyDescent="0.25">
      <c r="A41" s="37" t="s">
        <v>29</v>
      </c>
      <c r="B41" s="70" t="s">
        <v>30</v>
      </c>
      <c r="C41" s="71"/>
      <c r="D41" s="24" t="s">
        <v>11</v>
      </c>
      <c r="E41" s="116">
        <v>1</v>
      </c>
      <c r="F41" s="184">
        <v>0</v>
      </c>
      <c r="G41" s="185">
        <f>F41*E41</f>
        <v>0</v>
      </c>
      <c r="H41" s="191" t="s">
        <v>177</v>
      </c>
    </row>
    <row r="42" spans="1:8" ht="13.9" customHeight="1" x14ac:dyDescent="0.25">
      <c r="A42" s="38" t="s">
        <v>31</v>
      </c>
      <c r="B42" s="43" t="s">
        <v>32</v>
      </c>
      <c r="C42" s="44"/>
      <c r="D42" s="30" t="s">
        <v>24</v>
      </c>
      <c r="E42" s="42">
        <v>1</v>
      </c>
      <c r="F42" s="186">
        <v>0</v>
      </c>
      <c r="G42" s="187">
        <f t="shared" ref="G42:G45" si="2">F42*E42</f>
        <v>0</v>
      </c>
      <c r="H42" s="191" t="s">
        <v>177</v>
      </c>
    </row>
    <row r="43" spans="1:8" ht="13.9" customHeight="1" x14ac:dyDescent="0.25">
      <c r="A43" s="38" t="s">
        <v>33</v>
      </c>
      <c r="B43" s="43" t="s">
        <v>34</v>
      </c>
      <c r="C43" s="44"/>
      <c r="D43" s="30"/>
      <c r="E43" s="42"/>
      <c r="F43" s="186"/>
      <c r="G43" s="187"/>
      <c r="H43" s="191"/>
    </row>
    <row r="44" spans="1:8" ht="13.9" customHeight="1" x14ac:dyDescent="0.25">
      <c r="A44" s="37" t="s">
        <v>122</v>
      </c>
      <c r="B44" s="70" t="s">
        <v>134</v>
      </c>
      <c r="C44" s="44"/>
      <c r="D44" s="24" t="s">
        <v>42</v>
      </c>
      <c r="E44" s="25">
        <v>145</v>
      </c>
      <c r="F44" s="180">
        <v>0</v>
      </c>
      <c r="G44" s="181">
        <f>F44*E44</f>
        <v>0</v>
      </c>
      <c r="H44" s="191" t="s">
        <v>177</v>
      </c>
    </row>
    <row r="45" spans="1:8" ht="13.9" customHeight="1" x14ac:dyDescent="0.25">
      <c r="A45" s="38" t="s">
        <v>35</v>
      </c>
      <c r="B45" s="43" t="s">
        <v>36</v>
      </c>
      <c r="C45" s="44"/>
      <c r="D45" s="30" t="s">
        <v>24</v>
      </c>
      <c r="E45" s="42">
        <v>1</v>
      </c>
      <c r="F45" s="186">
        <v>0</v>
      </c>
      <c r="G45" s="187">
        <f t="shared" si="2"/>
        <v>0</v>
      </c>
      <c r="H45" s="191" t="s">
        <v>177</v>
      </c>
    </row>
    <row r="46" spans="1:8" ht="13.9" customHeight="1" x14ac:dyDescent="0.25">
      <c r="A46" s="92"/>
      <c r="B46" s="93"/>
      <c r="C46" s="94"/>
      <c r="D46" s="95"/>
      <c r="E46" s="96"/>
      <c r="F46" s="97"/>
      <c r="G46" s="98"/>
      <c r="H46" s="198" t="s">
        <v>128</v>
      </c>
    </row>
    <row r="47" spans="1:8" x14ac:dyDescent="0.25">
      <c r="A47" s="32" t="s">
        <v>37</v>
      </c>
      <c r="B47" s="33" t="s">
        <v>38</v>
      </c>
      <c r="C47" s="33"/>
      <c r="D47" s="39"/>
      <c r="E47" s="40"/>
      <c r="F47" s="41"/>
      <c r="G47" s="196"/>
      <c r="H47" s="36"/>
    </row>
    <row r="48" spans="1:8" ht="18" customHeight="1" x14ac:dyDescent="0.25">
      <c r="H48" s="198"/>
    </row>
    <row r="49" spans="1:13" x14ac:dyDescent="0.25">
      <c r="A49" s="37" t="s">
        <v>98</v>
      </c>
      <c r="B49" s="43" t="s">
        <v>39</v>
      </c>
      <c r="C49" s="44"/>
      <c r="D49" s="45" t="s">
        <v>11</v>
      </c>
      <c r="E49" s="42">
        <v>1</v>
      </c>
      <c r="F49" s="186">
        <v>0</v>
      </c>
      <c r="G49" s="187">
        <f t="shared" ref="G49:G50" si="3">F49*E49</f>
        <v>0</v>
      </c>
      <c r="H49" s="191" t="s">
        <v>177</v>
      </c>
    </row>
    <row r="50" spans="1:13" x14ac:dyDescent="0.25">
      <c r="A50" s="37" t="s">
        <v>140</v>
      </c>
      <c r="B50" s="43" t="s">
        <v>40</v>
      </c>
      <c r="C50" s="44"/>
      <c r="D50" s="45" t="s">
        <v>11</v>
      </c>
      <c r="E50" s="42">
        <v>1</v>
      </c>
      <c r="F50" s="186">
        <v>0</v>
      </c>
      <c r="G50" s="187">
        <f t="shared" si="3"/>
        <v>0</v>
      </c>
      <c r="H50" s="191" t="s">
        <v>177</v>
      </c>
    </row>
    <row r="51" spans="1:13" ht="15.75" thickBot="1" x14ac:dyDescent="0.3">
      <c r="H51" s="200"/>
    </row>
    <row r="52" spans="1:13" ht="18.75" thickBot="1" x14ac:dyDescent="0.3">
      <c r="A52" s="133">
        <v>2</v>
      </c>
      <c r="B52" s="134" t="s">
        <v>147</v>
      </c>
      <c r="C52" s="135"/>
      <c r="D52" s="135"/>
      <c r="E52" s="135"/>
      <c r="F52" s="135"/>
      <c r="G52" s="135"/>
      <c r="H52" s="201"/>
    </row>
    <row r="53" spans="1:13" ht="26.25" x14ac:dyDescent="0.25">
      <c r="A53" s="136"/>
      <c r="B53" s="137"/>
      <c r="C53" s="137"/>
      <c r="D53" s="137"/>
      <c r="E53" s="137"/>
      <c r="F53" s="137"/>
      <c r="G53" s="137"/>
      <c r="H53" s="198"/>
    </row>
    <row r="54" spans="1:13" ht="16.5" x14ac:dyDescent="0.25">
      <c r="A54" s="138" t="s">
        <v>74</v>
      </c>
      <c r="B54" s="33" t="s">
        <v>99</v>
      </c>
      <c r="C54" s="139"/>
      <c r="D54" s="139"/>
      <c r="E54" s="139"/>
      <c r="F54" s="139"/>
      <c r="G54" s="139"/>
      <c r="H54" s="140"/>
    </row>
    <row r="55" spans="1:13" ht="16.5" x14ac:dyDescent="0.25">
      <c r="A55" s="141"/>
      <c r="B55" s="125"/>
      <c r="C55" s="142"/>
      <c r="D55" s="142"/>
      <c r="E55" s="142"/>
      <c r="F55" s="142"/>
      <c r="G55" s="142"/>
      <c r="H55" s="198"/>
    </row>
    <row r="56" spans="1:13" ht="15.75" x14ac:dyDescent="0.3">
      <c r="A56" s="143" t="s">
        <v>59</v>
      </c>
      <c r="B56" s="130" t="s">
        <v>100</v>
      </c>
      <c r="C56" s="71"/>
      <c r="D56" s="144" t="s">
        <v>24</v>
      </c>
      <c r="E56" s="145">
        <v>2</v>
      </c>
      <c r="F56" s="146">
        <v>0</v>
      </c>
      <c r="G56" s="147">
        <f t="shared" ref="G56:G57" si="4">F56*E56</f>
        <v>0</v>
      </c>
      <c r="H56" s="191" t="s">
        <v>177</v>
      </c>
      <c r="I56" s="127"/>
      <c r="J56" s="128"/>
      <c r="K56" s="46"/>
      <c r="L56" s="47"/>
      <c r="M56" s="48"/>
    </row>
    <row r="57" spans="1:13" ht="18" customHeight="1" x14ac:dyDescent="0.3">
      <c r="A57" s="143" t="s">
        <v>60</v>
      </c>
      <c r="B57" s="130" t="s">
        <v>41</v>
      </c>
      <c r="C57" s="71"/>
      <c r="D57" s="144" t="s">
        <v>42</v>
      </c>
      <c r="E57" s="145">
        <v>270</v>
      </c>
      <c r="F57" s="146">
        <v>0</v>
      </c>
      <c r="G57" s="147">
        <f t="shared" si="4"/>
        <v>0</v>
      </c>
      <c r="H57" s="191" t="s">
        <v>177</v>
      </c>
      <c r="I57" s="127"/>
      <c r="J57" s="128"/>
      <c r="K57" s="46"/>
      <c r="L57" s="47"/>
      <c r="M57" s="48"/>
    </row>
    <row r="58" spans="1:13" ht="18" customHeight="1" x14ac:dyDescent="0.3">
      <c r="A58" s="143" t="s">
        <v>61</v>
      </c>
      <c r="B58" s="130" t="s">
        <v>102</v>
      </c>
      <c r="C58" s="71"/>
      <c r="D58" s="144" t="s">
        <v>103</v>
      </c>
      <c r="E58" s="145">
        <v>1</v>
      </c>
      <c r="F58" s="146">
        <v>0</v>
      </c>
      <c r="G58" s="147">
        <f t="shared" ref="G58:G61" si="5">F58*E58</f>
        <v>0</v>
      </c>
      <c r="H58" s="191" t="s">
        <v>177</v>
      </c>
      <c r="I58" s="127"/>
      <c r="J58" s="128"/>
      <c r="K58" s="46"/>
      <c r="L58" s="47"/>
      <c r="M58" s="48"/>
    </row>
    <row r="59" spans="1:13" ht="18" customHeight="1" x14ac:dyDescent="0.3">
      <c r="A59" s="143" t="s">
        <v>62</v>
      </c>
      <c r="B59" s="130" t="s">
        <v>43</v>
      </c>
      <c r="C59" s="71"/>
      <c r="D59" s="144" t="s">
        <v>42</v>
      </c>
      <c r="E59" s="145">
        <v>720</v>
      </c>
      <c r="F59" s="146">
        <v>0</v>
      </c>
      <c r="G59" s="147">
        <f t="shared" si="5"/>
        <v>0</v>
      </c>
      <c r="H59" s="191" t="s">
        <v>177</v>
      </c>
      <c r="I59" s="127"/>
      <c r="J59" s="128"/>
      <c r="K59" s="46"/>
      <c r="L59" s="47"/>
      <c r="M59" s="48"/>
    </row>
    <row r="60" spans="1:13" ht="15.75" x14ac:dyDescent="0.3">
      <c r="A60" s="143" t="s">
        <v>63</v>
      </c>
      <c r="B60" s="130" t="s">
        <v>95</v>
      </c>
      <c r="C60" s="71"/>
      <c r="D60" s="144" t="s">
        <v>42</v>
      </c>
      <c r="E60" s="145">
        <v>40</v>
      </c>
      <c r="F60" s="146">
        <v>0</v>
      </c>
      <c r="G60" s="147">
        <f t="shared" si="5"/>
        <v>0</v>
      </c>
      <c r="H60" s="191" t="s">
        <v>177</v>
      </c>
      <c r="I60" s="127"/>
      <c r="J60" s="128"/>
      <c r="K60" s="46"/>
      <c r="L60" s="47"/>
      <c r="M60" s="48"/>
    </row>
    <row r="61" spans="1:13" ht="27" x14ac:dyDescent="0.3">
      <c r="A61" s="148" t="s">
        <v>142</v>
      </c>
      <c r="B61" s="130" t="s">
        <v>164</v>
      </c>
      <c r="C61" s="71"/>
      <c r="D61" s="149" t="s">
        <v>103</v>
      </c>
      <c r="E61" s="150">
        <v>20</v>
      </c>
      <c r="F61" s="151">
        <v>0</v>
      </c>
      <c r="G61" s="195">
        <f t="shared" si="5"/>
        <v>0</v>
      </c>
      <c r="H61" s="191" t="s">
        <v>177</v>
      </c>
      <c r="I61" s="127"/>
      <c r="J61" s="128"/>
      <c r="K61" s="46"/>
      <c r="L61" s="47"/>
      <c r="M61" s="48"/>
    </row>
    <row r="62" spans="1:13" x14ac:dyDescent="0.25">
      <c r="A62" s="152"/>
      <c r="B62" s="153"/>
      <c r="C62" s="154"/>
      <c r="D62" s="155"/>
      <c r="E62" s="156"/>
      <c r="F62" s="157"/>
      <c r="G62" s="158"/>
      <c r="H62" s="198"/>
    </row>
    <row r="63" spans="1:13" ht="16.5" x14ac:dyDescent="0.25">
      <c r="A63" s="138" t="s">
        <v>148</v>
      </c>
      <c r="B63" s="33" t="s">
        <v>77</v>
      </c>
      <c r="C63" s="139"/>
      <c r="D63" s="139"/>
      <c r="E63" s="139"/>
      <c r="F63" s="139"/>
      <c r="G63" s="139"/>
      <c r="H63" s="140"/>
    </row>
    <row r="64" spans="1:13" ht="16.5" x14ac:dyDescent="0.25">
      <c r="A64" s="141"/>
      <c r="B64" s="125"/>
      <c r="C64" s="142"/>
      <c r="D64" s="142"/>
      <c r="E64" s="142"/>
      <c r="F64" s="142"/>
      <c r="G64" s="142"/>
      <c r="H64" s="198"/>
    </row>
    <row r="65" spans="1:8" ht="16.5" x14ac:dyDescent="0.25">
      <c r="A65" s="141"/>
      <c r="B65" s="125" t="s">
        <v>135</v>
      </c>
      <c r="C65" s="142"/>
      <c r="D65" s="142"/>
      <c r="E65" s="142"/>
      <c r="F65" s="142"/>
      <c r="G65" s="142"/>
      <c r="H65" s="202"/>
    </row>
    <row r="66" spans="1:8" x14ac:dyDescent="0.25">
      <c r="A66" s="141" t="s">
        <v>64</v>
      </c>
      <c r="B66" s="129" t="s">
        <v>136</v>
      </c>
      <c r="C66" s="71"/>
      <c r="D66" s="144" t="s">
        <v>2</v>
      </c>
      <c r="E66" s="145">
        <v>22</v>
      </c>
      <c r="F66" s="146">
        <v>0</v>
      </c>
      <c r="G66" s="147">
        <f>F66*E66</f>
        <v>0</v>
      </c>
      <c r="H66" s="191" t="s">
        <v>178</v>
      </c>
    </row>
    <row r="67" spans="1:8" x14ac:dyDescent="0.25">
      <c r="A67" s="143"/>
      <c r="B67" s="131" t="s">
        <v>52</v>
      </c>
      <c r="C67" s="71"/>
      <c r="D67" s="144"/>
      <c r="E67" s="145"/>
      <c r="F67" s="146"/>
      <c r="G67" s="147"/>
      <c r="H67" s="191"/>
    </row>
    <row r="68" spans="1:8" x14ac:dyDescent="0.25">
      <c r="A68" s="143" t="s">
        <v>65</v>
      </c>
      <c r="B68" s="130" t="s">
        <v>53</v>
      </c>
      <c r="C68" s="71"/>
      <c r="D68" s="144" t="s">
        <v>2</v>
      </c>
      <c r="E68" s="145">
        <v>13</v>
      </c>
      <c r="F68" s="146">
        <v>0</v>
      </c>
      <c r="G68" s="147">
        <f>F68*E68</f>
        <v>0</v>
      </c>
      <c r="H68" s="191" t="s">
        <v>178</v>
      </c>
    </row>
    <row r="69" spans="1:8" x14ac:dyDescent="0.25">
      <c r="A69" s="143" t="s">
        <v>66</v>
      </c>
      <c r="B69" s="130" t="s">
        <v>167</v>
      </c>
      <c r="C69" s="71"/>
      <c r="D69" s="144" t="s">
        <v>24</v>
      </c>
      <c r="E69" s="145">
        <v>9</v>
      </c>
      <c r="F69" s="146">
        <v>0</v>
      </c>
      <c r="G69" s="147">
        <f>F69*E69</f>
        <v>0</v>
      </c>
      <c r="H69" s="191" t="s">
        <v>178</v>
      </c>
    </row>
    <row r="70" spans="1:8" ht="26.25" x14ac:dyDescent="0.25">
      <c r="A70" s="143" t="s">
        <v>149</v>
      </c>
      <c r="B70" s="130" t="s">
        <v>54</v>
      </c>
      <c r="C70" s="71"/>
      <c r="D70" s="144" t="s">
        <v>42</v>
      </c>
      <c r="E70" s="145">
        <v>625</v>
      </c>
      <c r="F70" s="146">
        <v>0</v>
      </c>
      <c r="G70" s="147">
        <f>F70*E70</f>
        <v>0</v>
      </c>
      <c r="H70" s="191" t="s">
        <v>178</v>
      </c>
    </row>
    <row r="71" spans="1:8" x14ac:dyDescent="0.25">
      <c r="A71" s="143" t="s">
        <v>150</v>
      </c>
      <c r="B71" s="130" t="s">
        <v>55</v>
      </c>
      <c r="C71" s="71"/>
      <c r="D71" s="145" t="str">
        <f>D70</f>
        <v>ml</v>
      </c>
      <c r="E71" s="145">
        <v>625</v>
      </c>
      <c r="F71" s="146">
        <v>0</v>
      </c>
      <c r="G71" s="147">
        <f>F71*E71</f>
        <v>0</v>
      </c>
      <c r="H71" s="191" t="s">
        <v>178</v>
      </c>
    </row>
    <row r="72" spans="1:8" x14ac:dyDescent="0.25">
      <c r="A72" s="143" t="s">
        <v>151</v>
      </c>
      <c r="B72" s="132" t="s">
        <v>137</v>
      </c>
      <c r="C72" s="71"/>
      <c r="D72" s="161" t="s">
        <v>24</v>
      </c>
      <c r="E72" s="162">
        <v>22</v>
      </c>
      <c r="F72" s="163">
        <v>0</v>
      </c>
      <c r="G72" s="164">
        <f>E72*F72</f>
        <v>0</v>
      </c>
      <c r="H72" s="191" t="s">
        <v>178</v>
      </c>
    </row>
    <row r="73" spans="1:8" x14ac:dyDescent="0.25">
      <c r="A73" s="143" t="s">
        <v>152</v>
      </c>
      <c r="B73" s="130" t="s">
        <v>144</v>
      </c>
      <c r="C73" s="71"/>
      <c r="D73" s="144" t="s">
        <v>2</v>
      </c>
      <c r="E73" s="145">
        <v>1</v>
      </c>
      <c r="F73" s="146">
        <v>0</v>
      </c>
      <c r="G73" s="147">
        <f>F73*E73</f>
        <v>0</v>
      </c>
      <c r="H73" s="206" t="s">
        <v>178</v>
      </c>
    </row>
    <row r="74" spans="1:8" ht="39" x14ac:dyDescent="0.25">
      <c r="A74" s="143" t="s">
        <v>168</v>
      </c>
      <c r="B74" s="130" t="s">
        <v>56</v>
      </c>
      <c r="C74" s="71"/>
      <c r="D74" s="149" t="s">
        <v>11</v>
      </c>
      <c r="E74" s="150">
        <v>1</v>
      </c>
      <c r="F74" s="151">
        <v>0</v>
      </c>
      <c r="G74" s="195">
        <f>F74*E74</f>
        <v>0</v>
      </c>
      <c r="H74" s="205" t="s">
        <v>178</v>
      </c>
    </row>
    <row r="75" spans="1:8" x14ac:dyDescent="0.25">
      <c r="A75" s="165"/>
      <c r="B75" s="166"/>
      <c r="C75" s="167"/>
      <c r="D75" s="168"/>
      <c r="E75" s="169"/>
      <c r="F75" s="170"/>
      <c r="G75" s="171"/>
      <c r="H75" s="198"/>
    </row>
    <row r="76" spans="1:8" x14ac:dyDescent="0.25">
      <c r="A76" s="32" t="s">
        <v>75</v>
      </c>
      <c r="B76" s="33" t="s">
        <v>129</v>
      </c>
      <c r="C76" s="33"/>
      <c r="D76" s="34"/>
      <c r="E76" s="40"/>
      <c r="F76" s="41"/>
      <c r="G76" s="196"/>
      <c r="H76" s="36"/>
    </row>
    <row r="77" spans="1:8" ht="18" customHeight="1" x14ac:dyDescent="0.25">
      <c r="A77" s="117"/>
      <c r="B77" s="172"/>
      <c r="C77" s="172"/>
      <c r="D77" s="173"/>
      <c r="E77" s="174"/>
      <c r="F77" s="19"/>
      <c r="G77" s="20"/>
      <c r="H77" s="198"/>
    </row>
    <row r="78" spans="1:8" x14ac:dyDescent="0.25">
      <c r="A78" s="37" t="s">
        <v>67</v>
      </c>
      <c r="B78" s="71" t="s">
        <v>130</v>
      </c>
      <c r="C78" s="71"/>
      <c r="D78" s="118" t="s">
        <v>11</v>
      </c>
      <c r="E78" s="25">
        <v>1</v>
      </c>
      <c r="F78" s="180">
        <v>0</v>
      </c>
      <c r="G78" s="181">
        <f>E78*F78</f>
        <v>0</v>
      </c>
      <c r="H78" s="191" t="s">
        <v>178</v>
      </c>
    </row>
    <row r="79" spans="1:8" x14ac:dyDescent="0.25">
      <c r="A79" s="37" t="s">
        <v>68</v>
      </c>
      <c r="B79" s="71" t="s">
        <v>131</v>
      </c>
      <c r="C79" s="71"/>
      <c r="D79" s="24" t="s">
        <v>11</v>
      </c>
      <c r="E79" s="25">
        <v>1</v>
      </c>
      <c r="F79" s="180">
        <v>0</v>
      </c>
      <c r="G79" s="181">
        <f>E79*F79</f>
        <v>0</v>
      </c>
      <c r="H79" s="191" t="s">
        <v>178</v>
      </c>
    </row>
    <row r="80" spans="1:8" x14ac:dyDescent="0.25">
      <c r="A80" s="165"/>
      <c r="B80" s="166"/>
      <c r="C80" s="167"/>
      <c r="D80" s="168"/>
      <c r="E80" s="169"/>
      <c r="F80" s="170"/>
      <c r="G80" s="171"/>
      <c r="H80" s="198"/>
    </row>
    <row r="81" spans="1:8" ht="16.5" x14ac:dyDescent="0.25">
      <c r="A81" s="138" t="s">
        <v>153</v>
      </c>
      <c r="B81" s="33" t="s">
        <v>76</v>
      </c>
      <c r="C81" s="139"/>
      <c r="D81" s="139"/>
      <c r="E81" s="139"/>
      <c r="F81" s="139"/>
      <c r="G81" s="139"/>
      <c r="H81" s="140"/>
    </row>
    <row r="82" spans="1:8" ht="16.5" x14ac:dyDescent="0.25">
      <c r="A82" s="141"/>
      <c r="B82" s="125"/>
      <c r="C82" s="142"/>
      <c r="D82" s="142"/>
      <c r="E82" s="142"/>
      <c r="F82" s="142"/>
      <c r="G82" s="159"/>
      <c r="H82" s="198"/>
    </row>
    <row r="83" spans="1:8" x14ac:dyDescent="0.25">
      <c r="A83" s="143" t="s">
        <v>69</v>
      </c>
      <c r="B83" s="129" t="s">
        <v>166</v>
      </c>
      <c r="C83" s="71"/>
      <c r="D83" s="144" t="s">
        <v>42</v>
      </c>
      <c r="E83" s="145">
        <v>15</v>
      </c>
      <c r="F83" s="146">
        <v>0</v>
      </c>
      <c r="G83" s="160">
        <f t="shared" ref="G83" si="6">F83*E83</f>
        <v>0</v>
      </c>
      <c r="H83" s="191" t="s">
        <v>177</v>
      </c>
    </row>
    <row r="84" spans="1:8" x14ac:dyDescent="0.25">
      <c r="A84" s="143" t="s">
        <v>70</v>
      </c>
      <c r="B84" s="130" t="s">
        <v>146</v>
      </c>
      <c r="C84" s="71"/>
      <c r="D84" s="144" t="s">
        <v>42</v>
      </c>
      <c r="E84" s="145">
        <v>500</v>
      </c>
      <c r="F84" s="146">
        <v>0</v>
      </c>
      <c r="G84" s="160">
        <f t="shared" ref="G84" si="7">F84*E84</f>
        <v>0</v>
      </c>
      <c r="H84" s="191" t="s">
        <v>177</v>
      </c>
    </row>
    <row r="85" spans="1:8" x14ac:dyDescent="0.25">
      <c r="A85" s="143" t="s">
        <v>71</v>
      </c>
      <c r="B85" s="130" t="s">
        <v>145</v>
      </c>
      <c r="C85" s="71"/>
      <c r="D85" s="144" t="s">
        <v>42</v>
      </c>
      <c r="E85" s="145">
        <v>500</v>
      </c>
      <c r="F85" s="146">
        <v>0</v>
      </c>
      <c r="G85" s="160">
        <f>F85*E85</f>
        <v>0</v>
      </c>
      <c r="H85" s="191" t="s">
        <v>177</v>
      </c>
    </row>
    <row r="86" spans="1:8" x14ac:dyDescent="0.25">
      <c r="A86" s="143" t="s">
        <v>72</v>
      </c>
      <c r="B86" s="130" t="s">
        <v>48</v>
      </c>
      <c r="C86" s="71"/>
      <c r="D86" s="144" t="s">
        <v>2</v>
      </c>
      <c r="E86" s="145">
        <v>14</v>
      </c>
      <c r="F86" s="146">
        <v>0</v>
      </c>
      <c r="G86" s="160">
        <f>F86*E86</f>
        <v>0</v>
      </c>
      <c r="H86" s="191" t="s">
        <v>177</v>
      </c>
    </row>
    <row r="87" spans="1:8" ht="18" customHeight="1" x14ac:dyDescent="0.25">
      <c r="A87" s="143" t="s">
        <v>73</v>
      </c>
      <c r="B87" s="130" t="s">
        <v>49</v>
      </c>
      <c r="C87" s="71"/>
      <c r="D87" s="144" t="s">
        <v>2</v>
      </c>
      <c r="E87" s="145">
        <v>7</v>
      </c>
      <c r="F87" s="146">
        <v>0</v>
      </c>
      <c r="G87" s="160">
        <f>F87*E87</f>
        <v>0</v>
      </c>
      <c r="H87" s="191" t="s">
        <v>177</v>
      </c>
    </row>
    <row r="88" spans="1:8" x14ac:dyDescent="0.25">
      <c r="A88" s="143" t="s">
        <v>101</v>
      </c>
      <c r="B88" s="130" t="s">
        <v>50</v>
      </c>
      <c r="C88" s="71"/>
      <c r="D88" s="144" t="s">
        <v>2</v>
      </c>
      <c r="E88" s="145">
        <v>4</v>
      </c>
      <c r="F88" s="146">
        <v>0</v>
      </c>
      <c r="G88" s="160">
        <f>F88*E88</f>
        <v>0</v>
      </c>
      <c r="H88" s="191" t="s">
        <v>177</v>
      </c>
    </row>
    <row r="89" spans="1:8" x14ac:dyDescent="0.25">
      <c r="A89" s="143" t="s">
        <v>139</v>
      </c>
      <c r="B89" s="130" t="s">
        <v>51</v>
      </c>
      <c r="C89" s="71"/>
      <c r="D89" s="144" t="s">
        <v>2</v>
      </c>
      <c r="E89" s="145">
        <f>2*E87</f>
        <v>14</v>
      </c>
      <c r="F89" s="146">
        <v>0</v>
      </c>
      <c r="G89" s="160">
        <f>F89*E89</f>
        <v>0</v>
      </c>
      <c r="H89" s="191" t="s">
        <v>177</v>
      </c>
    </row>
    <row r="90" spans="1:8" x14ac:dyDescent="0.25">
      <c r="A90" s="152"/>
      <c r="B90" s="153"/>
      <c r="C90" s="154"/>
      <c r="D90" s="155"/>
      <c r="E90" s="156"/>
      <c r="F90" s="157"/>
      <c r="G90" s="158"/>
      <c r="H90" s="198"/>
    </row>
    <row r="91" spans="1:8" ht="16.5" x14ac:dyDescent="0.25">
      <c r="A91" s="138" t="s">
        <v>154</v>
      </c>
      <c r="B91" s="33" t="s">
        <v>143</v>
      </c>
      <c r="C91" s="139"/>
      <c r="D91" s="139"/>
      <c r="E91" s="139"/>
      <c r="F91" s="139"/>
      <c r="G91" s="139"/>
      <c r="H91" s="140"/>
    </row>
    <row r="92" spans="1:8" ht="16.5" x14ac:dyDescent="0.25">
      <c r="A92" s="141"/>
      <c r="B92" s="125"/>
      <c r="C92" s="142"/>
      <c r="D92" s="142"/>
      <c r="E92" s="142"/>
      <c r="F92" s="142"/>
      <c r="G92" s="142"/>
      <c r="H92" s="198"/>
    </row>
    <row r="93" spans="1:8" ht="26.25" x14ac:dyDescent="0.25">
      <c r="A93" s="143"/>
      <c r="B93" s="131" t="s">
        <v>44</v>
      </c>
      <c r="C93" s="71"/>
      <c r="D93" s="144"/>
      <c r="E93" s="145"/>
      <c r="F93" s="146"/>
      <c r="G93" s="160"/>
      <c r="H93" s="191"/>
    </row>
    <row r="94" spans="1:8" x14ac:dyDescent="0.25">
      <c r="A94" s="143" t="s">
        <v>155</v>
      </c>
      <c r="B94" s="130" t="s">
        <v>45</v>
      </c>
      <c r="C94" s="71"/>
      <c r="D94" s="144" t="s">
        <v>42</v>
      </c>
      <c r="E94" s="145">
        <v>50</v>
      </c>
      <c r="F94" s="146">
        <v>0</v>
      </c>
      <c r="G94" s="160">
        <f>F94*E94</f>
        <v>0</v>
      </c>
      <c r="H94" s="191" t="s">
        <v>177</v>
      </c>
    </row>
    <row r="95" spans="1:8" x14ac:dyDescent="0.25">
      <c r="A95" s="143" t="s">
        <v>156</v>
      </c>
      <c r="B95" s="130" t="s">
        <v>46</v>
      </c>
      <c r="C95" s="71"/>
      <c r="D95" s="144" t="s">
        <v>42</v>
      </c>
      <c r="E95" s="145">
        <v>100</v>
      </c>
      <c r="F95" s="146">
        <v>0</v>
      </c>
      <c r="G95" s="160">
        <f>F95*E95</f>
        <v>0</v>
      </c>
      <c r="H95" s="191" t="s">
        <v>177</v>
      </c>
    </row>
    <row r="96" spans="1:8" x14ac:dyDescent="0.25">
      <c r="A96" s="143" t="s">
        <v>157</v>
      </c>
      <c r="B96" s="130" t="s">
        <v>47</v>
      </c>
      <c r="C96" s="71"/>
      <c r="D96" s="144" t="s">
        <v>42</v>
      </c>
      <c r="E96" s="145">
        <v>100</v>
      </c>
      <c r="F96" s="146">
        <v>0</v>
      </c>
      <c r="G96" s="160">
        <f>F96*E96</f>
        <v>0</v>
      </c>
      <c r="H96" s="191" t="s">
        <v>177</v>
      </c>
    </row>
    <row r="97" spans="1:8" x14ac:dyDescent="0.25">
      <c r="A97" s="152"/>
      <c r="B97" s="153"/>
      <c r="C97" s="172"/>
      <c r="D97" s="155"/>
      <c r="E97" s="156"/>
      <c r="F97" s="157"/>
      <c r="G97" s="158"/>
      <c r="H97" s="198"/>
    </row>
    <row r="98" spans="1:8" x14ac:dyDescent="0.25">
      <c r="A98" s="175"/>
      <c r="B98" s="175"/>
      <c r="C98" s="175"/>
      <c r="D98" s="175"/>
      <c r="E98" s="175"/>
      <c r="F98" s="175"/>
      <c r="G98" s="175"/>
      <c r="H98" s="198"/>
    </row>
    <row r="99" spans="1:8" x14ac:dyDescent="0.25">
      <c r="A99" s="117"/>
      <c r="B99" s="172"/>
      <c r="C99" s="172"/>
      <c r="D99" s="17"/>
      <c r="E99" s="119"/>
      <c r="F99" s="19"/>
      <c r="G99" s="20"/>
      <c r="H99" s="198"/>
    </row>
    <row r="100" spans="1:8" x14ac:dyDescent="0.25">
      <c r="A100" s="117"/>
      <c r="B100" s="172"/>
      <c r="C100" s="172"/>
      <c r="D100" s="17"/>
      <c r="E100" s="119"/>
      <c r="F100" s="19"/>
      <c r="G100" s="20"/>
      <c r="H100" s="198"/>
    </row>
    <row r="101" spans="1:8" x14ac:dyDescent="0.25">
      <c r="A101" s="175"/>
      <c r="B101" s="175"/>
      <c r="C101" s="175"/>
      <c r="D101" s="175"/>
      <c r="E101" s="175"/>
      <c r="F101" s="176" t="s">
        <v>57</v>
      </c>
      <c r="G101" s="177">
        <f>SUM(G19:G96)</f>
        <v>0</v>
      </c>
      <c r="H101" s="198"/>
    </row>
    <row r="102" spans="1:8" x14ac:dyDescent="0.25">
      <c r="A102" s="175"/>
      <c r="B102" s="175"/>
      <c r="C102" s="175"/>
      <c r="D102" s="175"/>
      <c r="E102" s="175"/>
      <c r="F102" s="178">
        <v>0.2</v>
      </c>
      <c r="G102" s="179">
        <f>G101*F102</f>
        <v>0</v>
      </c>
      <c r="H102" s="198"/>
    </row>
    <row r="103" spans="1:8" x14ac:dyDescent="0.25">
      <c r="A103" s="203"/>
      <c r="B103" s="203"/>
      <c r="C103" s="203"/>
      <c r="D103" s="203"/>
      <c r="E103" s="203"/>
      <c r="F103" s="176" t="s">
        <v>58</v>
      </c>
      <c r="G103" s="177">
        <f>G101+G102</f>
        <v>0</v>
      </c>
      <c r="H103" s="199"/>
    </row>
  </sheetData>
  <mergeCells count="7">
    <mergeCell ref="A6:H6"/>
    <mergeCell ref="A8:H8"/>
    <mergeCell ref="A17:H17"/>
    <mergeCell ref="A13:H13"/>
    <mergeCell ref="A12:H12"/>
    <mergeCell ref="A10:H10"/>
    <mergeCell ref="A15:H15"/>
  </mergeCells>
  <phoneticPr fontId="17" type="noConversion"/>
  <printOptions horizontalCentered="1"/>
  <pageMargins left="0.25" right="0.25" top="0.75" bottom="0.75" header="0.3" footer="0.3"/>
  <pageSetup paperSize="9" scale="49" fitToWidth="0" orientation="landscape" verticalDpi="0" r:id="rId1"/>
  <rowBreaks count="2" manualBreakCount="2">
    <brk id="16" max="6" man="1"/>
    <brk id="74"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D5D8B-1FAE-4BBA-BB39-516E686FACB2}">
  <dimension ref="A1:H175"/>
  <sheetViews>
    <sheetView zoomScaleNormal="100" zoomScaleSheetLayoutView="115" workbookViewId="0">
      <selection activeCell="H19" sqref="H19"/>
    </sheetView>
  </sheetViews>
  <sheetFormatPr baseColWidth="10" defaultRowHeight="15" x14ac:dyDescent="0.25"/>
  <cols>
    <col min="1" max="1" width="7.140625" customWidth="1"/>
    <col min="2" max="2" width="87.7109375" customWidth="1"/>
    <col min="3" max="3" width="12.7109375" bestFit="1" customWidth="1"/>
    <col min="4" max="4" width="11.7109375" customWidth="1"/>
  </cols>
  <sheetData>
    <row r="1" spans="1:8" ht="15" customHeight="1" x14ac:dyDescent="0.3">
      <c r="A1" s="114"/>
      <c r="B1" s="114"/>
      <c r="C1" s="114"/>
      <c r="D1" s="114"/>
      <c r="E1" s="114"/>
      <c r="F1" s="50"/>
      <c r="G1" s="50"/>
      <c r="H1" s="50"/>
    </row>
    <row r="2" spans="1:8" ht="23.25" x14ac:dyDescent="0.3">
      <c r="A2" s="114"/>
      <c r="B2" s="114"/>
      <c r="C2" s="114"/>
      <c r="D2" s="114"/>
      <c r="E2" s="114"/>
      <c r="F2" s="49"/>
      <c r="G2" s="49"/>
      <c r="H2" s="49"/>
    </row>
    <row r="3" spans="1:8" ht="15" customHeight="1" x14ac:dyDescent="0.3">
      <c r="A3" s="114"/>
      <c r="B3" s="114"/>
      <c r="C3" s="114"/>
      <c r="D3" s="114"/>
      <c r="E3" s="114"/>
      <c r="F3" s="50"/>
      <c r="G3" s="50"/>
      <c r="H3" s="50"/>
    </row>
    <row r="4" spans="1:8" ht="15" customHeight="1" x14ac:dyDescent="0.3">
      <c r="A4" s="114"/>
      <c r="B4" s="114"/>
      <c r="C4" s="114"/>
      <c r="D4" s="114"/>
      <c r="E4" s="114"/>
      <c r="F4" s="50"/>
      <c r="G4" s="50"/>
      <c r="H4" s="50"/>
    </row>
    <row r="5" spans="1:8" ht="15" customHeight="1" x14ac:dyDescent="0.3">
      <c r="A5" s="114"/>
      <c r="B5" s="114"/>
      <c r="C5" s="114"/>
      <c r="D5" s="114"/>
      <c r="E5" s="114"/>
      <c r="F5" s="50"/>
      <c r="G5" s="50"/>
      <c r="H5" s="50"/>
    </row>
    <row r="6" spans="1:8" x14ac:dyDescent="0.25">
      <c r="A6" s="209" t="s">
        <v>119</v>
      </c>
      <c r="B6" s="209"/>
      <c r="C6" s="209"/>
      <c r="D6" s="209"/>
      <c r="E6" s="209"/>
      <c r="F6" s="50"/>
      <c r="G6" s="50"/>
      <c r="H6" s="50"/>
    </row>
    <row r="7" spans="1:8" ht="15.75" x14ac:dyDescent="0.3">
      <c r="A7" s="113"/>
      <c r="B7" s="113"/>
      <c r="C7" s="113"/>
      <c r="D7" s="113"/>
      <c r="E7" s="113"/>
      <c r="F7" s="50"/>
      <c r="G7" s="50"/>
      <c r="H7" s="50"/>
    </row>
    <row r="8" spans="1:8" ht="21.75" customHeight="1" x14ac:dyDescent="0.35">
      <c r="A8" s="221" t="s">
        <v>120</v>
      </c>
      <c r="B8" s="221"/>
      <c r="C8" s="221"/>
      <c r="D8" s="221"/>
      <c r="E8" s="221"/>
      <c r="F8" s="50"/>
      <c r="G8" s="50"/>
      <c r="H8" s="50"/>
    </row>
    <row r="9" spans="1:8" ht="15.75" x14ac:dyDescent="0.3">
      <c r="A9" s="113"/>
      <c r="B9" s="113"/>
      <c r="C9" s="113"/>
      <c r="D9" s="113"/>
      <c r="E9" s="113"/>
      <c r="F9" s="50"/>
      <c r="G9" s="50"/>
      <c r="H9" s="50"/>
    </row>
    <row r="10" spans="1:8" ht="17.25" customHeight="1" x14ac:dyDescent="0.3">
      <c r="A10" s="217" t="s">
        <v>118</v>
      </c>
      <c r="B10" s="217"/>
      <c r="C10" s="217"/>
      <c r="D10" s="217"/>
      <c r="E10" s="217"/>
      <c r="F10" s="51"/>
      <c r="G10" s="51"/>
      <c r="H10" s="51"/>
    </row>
    <row r="11" spans="1:8" ht="15.75" x14ac:dyDescent="0.3">
      <c r="A11" s="113"/>
      <c r="B11" s="113"/>
      <c r="C11" s="113"/>
      <c r="D11" s="113"/>
      <c r="E11" s="113"/>
      <c r="F11" s="50"/>
      <c r="G11" s="50"/>
      <c r="H11" s="50"/>
    </row>
    <row r="12" spans="1:8" ht="15" customHeight="1" x14ac:dyDescent="0.3">
      <c r="A12" s="215" t="s">
        <v>121</v>
      </c>
      <c r="B12" s="215"/>
      <c r="C12" s="215"/>
      <c r="D12" s="215"/>
      <c r="E12" s="215"/>
      <c r="F12" s="113"/>
      <c r="G12" s="113"/>
      <c r="H12" s="50"/>
    </row>
    <row r="13" spans="1:8" ht="16.5" x14ac:dyDescent="0.35">
      <c r="A13" s="214" t="s">
        <v>181</v>
      </c>
      <c r="B13" s="214"/>
      <c r="C13" s="214"/>
      <c r="D13" s="214"/>
      <c r="E13" s="214"/>
      <c r="F13" s="50"/>
      <c r="G13" s="50"/>
      <c r="H13" s="50"/>
    </row>
    <row r="14" spans="1:8" ht="15.75" x14ac:dyDescent="0.3">
      <c r="A14" s="189"/>
      <c r="B14" s="189"/>
      <c r="C14" s="189"/>
      <c r="D14" s="189"/>
      <c r="E14" s="189"/>
      <c r="F14" s="50"/>
      <c r="G14" s="50"/>
      <c r="H14" s="50"/>
    </row>
    <row r="15" spans="1:8" ht="32.25" customHeight="1" x14ac:dyDescent="0.3">
      <c r="A15" s="224" t="s">
        <v>182</v>
      </c>
      <c r="B15" s="225"/>
      <c r="C15" s="225"/>
      <c r="D15" s="225"/>
      <c r="E15" s="226"/>
      <c r="F15" s="50"/>
      <c r="G15" s="50"/>
      <c r="H15" s="50"/>
    </row>
    <row r="16" spans="1:8" ht="15.75" x14ac:dyDescent="0.3">
      <c r="A16" s="189"/>
      <c r="B16" s="189"/>
      <c r="C16" s="189"/>
      <c r="D16" s="189"/>
      <c r="E16" s="189"/>
      <c r="F16" s="50"/>
      <c r="G16" s="50"/>
      <c r="H16" s="50"/>
    </row>
    <row r="17" spans="1:8" ht="15.75" customHeight="1" x14ac:dyDescent="0.25">
      <c r="A17" s="222" t="s">
        <v>184</v>
      </c>
      <c r="B17" s="222"/>
      <c r="C17" s="222"/>
      <c r="D17" s="222"/>
      <c r="E17" s="223"/>
      <c r="F17" s="50"/>
      <c r="G17" s="50"/>
      <c r="H17" s="52"/>
    </row>
    <row r="18" spans="1:8" ht="15.75" customHeight="1" x14ac:dyDescent="0.25">
      <c r="A18" s="115"/>
      <c r="B18" s="115"/>
      <c r="C18" s="115"/>
      <c r="D18" s="115"/>
      <c r="E18" s="115"/>
      <c r="F18" s="52"/>
      <c r="G18" s="52"/>
      <c r="H18" s="52"/>
    </row>
    <row r="19" spans="1:8" ht="15.75" thickBot="1" x14ac:dyDescent="0.3"/>
    <row r="20" spans="1:8" ht="17.25" thickBot="1" x14ac:dyDescent="0.3">
      <c r="A20" s="207" t="s">
        <v>0</v>
      </c>
      <c r="B20" s="53"/>
      <c r="C20" s="54" t="s">
        <v>1</v>
      </c>
      <c r="D20" s="54" t="s">
        <v>2</v>
      </c>
      <c r="E20" s="55" t="s">
        <v>4</v>
      </c>
    </row>
    <row r="21" spans="1:8" ht="15.75" thickBot="1" x14ac:dyDescent="0.3"/>
    <row r="22" spans="1:8" ht="19.5" thickBot="1" x14ac:dyDescent="0.3">
      <c r="A22" s="6">
        <f>'Lot 2 - DQE Valorisé '!A22</f>
        <v>1</v>
      </c>
      <c r="B22" s="6" t="str">
        <f>'Lot 2 - DQE Valorisé '!B22</f>
        <v xml:space="preserve">POSTES GENERAUX </v>
      </c>
      <c r="C22" s="7"/>
      <c r="D22" s="7"/>
      <c r="E22" s="56"/>
    </row>
    <row r="24" spans="1:8" x14ac:dyDescent="0.25">
      <c r="A24" s="8" t="str">
        <f>'Lot 2 - DQE Valorisé '!A24</f>
        <v>1.1</v>
      </c>
      <c r="B24" s="9" t="str">
        <f>'Lot 2 - DQE Valorisé '!B24</f>
        <v>TRAVAUX PREPARATOIRES</v>
      </c>
      <c r="C24" s="10"/>
      <c r="D24" s="11"/>
      <c r="E24" s="57"/>
    </row>
    <row r="25" spans="1:8" x14ac:dyDescent="0.25">
      <c r="A25" s="75" t="str">
        <f>'Lot 2 - DQE Valorisé '!A26</f>
        <v>1.1.1</v>
      </c>
      <c r="B25" s="76" t="str">
        <f>'Lot 2 - DQE Valorisé '!B26</f>
        <v>Préparation de chantier</v>
      </c>
      <c r="C25" s="61"/>
      <c r="D25" s="62"/>
      <c r="E25" s="208"/>
      <c r="F25" s="204"/>
    </row>
    <row r="26" spans="1:8" ht="225.75" x14ac:dyDescent="0.25">
      <c r="B26" s="58" t="s">
        <v>78</v>
      </c>
      <c r="C26" s="59"/>
      <c r="D26" s="59"/>
      <c r="E26" s="59"/>
    </row>
    <row r="27" spans="1:8" x14ac:dyDescent="0.25">
      <c r="A27" s="60"/>
      <c r="B27" s="60"/>
      <c r="C27" s="61" t="s">
        <v>79</v>
      </c>
      <c r="D27" s="62" t="str">
        <f>'Lot 2 - DQE Valorisé '!D26</f>
        <v>Ft</v>
      </c>
      <c r="E27" s="63">
        <f>'Lot 2 - DQE Valorisé '!F26</f>
        <v>0</v>
      </c>
    </row>
    <row r="28" spans="1:8" x14ac:dyDescent="0.25">
      <c r="A28" s="75" t="str">
        <f>'Lot 2 - DQE Valorisé '!A27</f>
        <v>1.1.2</v>
      </c>
      <c r="B28" s="76" t="str">
        <f>'Lot 2 - DQE Valorisé '!B27</f>
        <v>Etudes, plans &amp; documents d'exécution</v>
      </c>
      <c r="C28" s="60"/>
      <c r="D28" s="60"/>
      <c r="E28" s="60"/>
    </row>
    <row r="29" spans="1:8" ht="135.75" x14ac:dyDescent="0.25">
      <c r="B29" s="58" t="s">
        <v>80</v>
      </c>
      <c r="C29" s="59"/>
      <c r="D29" s="59"/>
      <c r="E29" s="59"/>
    </row>
    <row r="30" spans="1:8" x14ac:dyDescent="0.25">
      <c r="A30" s="60"/>
      <c r="B30" s="60"/>
      <c r="C30" s="61" t="s">
        <v>79</v>
      </c>
      <c r="D30" s="62" t="str">
        <f>'Lot 2 - DQE Valorisé '!D27</f>
        <v>Ft</v>
      </c>
      <c r="E30" s="63">
        <f>'Lot 2 - DQE Valorisé '!F27</f>
        <v>0</v>
      </c>
    </row>
    <row r="31" spans="1:8" x14ac:dyDescent="0.25">
      <c r="A31" s="75" t="str">
        <f>'Lot 2 - DQE Valorisé '!A28</f>
        <v>1.1.3</v>
      </c>
      <c r="B31" s="76" t="str">
        <f>'Lot 2 - DQE Valorisé '!B28</f>
        <v>Plan d'assurance qualité</v>
      </c>
      <c r="C31" s="60"/>
      <c r="D31" s="60"/>
      <c r="E31" s="60"/>
    </row>
    <row r="32" spans="1:8" ht="225" x14ac:dyDescent="0.25">
      <c r="B32" s="64" t="s">
        <v>81</v>
      </c>
      <c r="C32" s="59"/>
      <c r="D32" s="59"/>
      <c r="E32" s="59"/>
    </row>
    <row r="33" spans="1:5" x14ac:dyDescent="0.25">
      <c r="A33" s="60"/>
      <c r="B33" s="60"/>
      <c r="C33" s="61" t="s">
        <v>79</v>
      </c>
      <c r="D33" s="62" t="str">
        <f>'Lot 2 - DQE Valorisé '!D28</f>
        <v>Ft</v>
      </c>
      <c r="E33" s="63">
        <f>'Lot 2 - DQE Valorisé '!F28</f>
        <v>0</v>
      </c>
    </row>
    <row r="35" spans="1:5" x14ac:dyDescent="0.25">
      <c r="A35" s="8"/>
      <c r="B35" s="9" t="s">
        <v>17</v>
      </c>
      <c r="C35" s="10"/>
      <c r="D35" s="11"/>
      <c r="E35" s="57"/>
    </row>
    <row r="36" spans="1:5" x14ac:dyDescent="0.25">
      <c r="A36" s="75" t="str">
        <f>'Lot 2 - DQE Valorisé '!A32</f>
        <v>1.2.1</v>
      </c>
      <c r="B36" s="76" t="str">
        <f>'Lot 2 - DQE Valorisé '!B32</f>
        <v>Installation de chantier</v>
      </c>
      <c r="C36" s="60"/>
      <c r="D36" s="60"/>
      <c r="E36" s="60"/>
    </row>
    <row r="37" spans="1:5" ht="292.5" x14ac:dyDescent="0.25">
      <c r="B37" s="65" t="s">
        <v>82</v>
      </c>
      <c r="C37" s="59"/>
      <c r="D37" s="59"/>
      <c r="E37" s="59"/>
    </row>
    <row r="38" spans="1:5" x14ac:dyDescent="0.25">
      <c r="A38" s="60"/>
      <c r="B38" s="60"/>
      <c r="C38" s="61" t="s">
        <v>79</v>
      </c>
      <c r="D38" s="62" t="str">
        <f>'Lot 2 - DQE Valorisé '!D32</f>
        <v>Ft</v>
      </c>
      <c r="E38" s="63">
        <f>'Lot 2 - DQE Valorisé '!F32</f>
        <v>0</v>
      </c>
    </row>
    <row r="39" spans="1:5" x14ac:dyDescent="0.25">
      <c r="A39" s="75" t="str">
        <f>'Lot 2 - DQE Valorisé '!A33</f>
        <v>1.2.2</v>
      </c>
      <c r="B39" s="76" t="str">
        <f>'Lot 2 - DQE Valorisé '!B33</f>
        <v>Signalisation de chantier</v>
      </c>
      <c r="C39" s="60"/>
      <c r="D39" s="60"/>
      <c r="E39" s="60"/>
    </row>
    <row r="40" spans="1:5" ht="168.75" x14ac:dyDescent="0.25">
      <c r="B40" s="66" t="s">
        <v>83</v>
      </c>
      <c r="C40" s="59"/>
      <c r="D40" s="59"/>
      <c r="E40" s="59"/>
    </row>
    <row r="41" spans="1:5" x14ac:dyDescent="0.25">
      <c r="A41" s="60"/>
      <c r="B41" s="60"/>
      <c r="C41" s="61"/>
      <c r="D41" s="62"/>
      <c r="E41" s="63"/>
    </row>
    <row r="42" spans="1:5" x14ac:dyDescent="0.25">
      <c r="A42" s="37" t="str">
        <f>'Lot 2 - DQE Valorisé '!A34</f>
        <v>a</v>
      </c>
      <c r="B42" s="22" t="str">
        <f>'Lot 2 - DQE Valorisé '!B34</f>
        <v>Terme fixe (installation et repli)</v>
      </c>
      <c r="C42" s="23"/>
      <c r="D42" s="24"/>
      <c r="E42" s="25"/>
    </row>
    <row r="43" spans="1:5" x14ac:dyDescent="0.25">
      <c r="A43" s="59"/>
      <c r="B43" s="66"/>
      <c r="C43" s="59"/>
      <c r="D43" s="59"/>
      <c r="E43" s="59"/>
    </row>
    <row r="44" spans="1:5" x14ac:dyDescent="0.25">
      <c r="A44" s="91"/>
      <c r="B44" s="60"/>
      <c r="C44" s="61" t="s">
        <v>79</v>
      </c>
      <c r="D44" s="62" t="str">
        <f>'Lot 2 - DQE Valorisé '!D37</f>
        <v>Ft</v>
      </c>
      <c r="E44" s="63">
        <f>'Lot 2 - DQE Valorisé '!F34</f>
        <v>0</v>
      </c>
    </row>
    <row r="45" spans="1:5" x14ac:dyDescent="0.25">
      <c r="A45" s="37" t="str">
        <f>'Lot 2 - DQE Valorisé '!A35</f>
        <v>b</v>
      </c>
      <c r="B45" s="22" t="str">
        <f>'Lot 2 - DQE Valorisé '!B35</f>
        <v>Terme journalier</v>
      </c>
      <c r="C45" s="23"/>
      <c r="D45" s="24"/>
      <c r="E45" s="25"/>
    </row>
    <row r="46" spans="1:5" x14ac:dyDescent="0.25">
      <c r="A46" s="59"/>
      <c r="B46" s="66"/>
      <c r="C46" s="59"/>
      <c r="D46" s="59"/>
      <c r="E46" s="59"/>
    </row>
    <row r="47" spans="1:5" x14ac:dyDescent="0.25">
      <c r="A47" s="91"/>
      <c r="B47" s="60"/>
      <c r="C47" s="61" t="s">
        <v>127</v>
      </c>
      <c r="D47" s="62" t="str">
        <f>'Lot 2 - DQE Valorisé '!D35</f>
        <v>j</v>
      </c>
      <c r="E47" s="63">
        <f>'Lot 2 - DQE Valorisé '!F35</f>
        <v>0</v>
      </c>
    </row>
    <row r="48" spans="1:5" x14ac:dyDescent="0.25">
      <c r="A48" s="75" t="str">
        <f>'Lot 2 - DQE Valorisé '!A36</f>
        <v>1.2.3</v>
      </c>
      <c r="B48" s="76" t="str">
        <f>'Lot 2 - DQE Valorisé '!B36</f>
        <v>Panneau de chantier</v>
      </c>
      <c r="C48" s="60"/>
      <c r="D48" s="60"/>
      <c r="E48" s="60"/>
    </row>
    <row r="49" spans="1:5" ht="157.5" x14ac:dyDescent="0.25">
      <c r="B49" s="67" t="s">
        <v>84</v>
      </c>
      <c r="C49" s="59"/>
      <c r="D49" s="59"/>
      <c r="E49" s="59"/>
    </row>
    <row r="50" spans="1:5" x14ac:dyDescent="0.25">
      <c r="A50" s="60"/>
      <c r="B50" s="60"/>
      <c r="C50" s="61" t="s">
        <v>85</v>
      </c>
      <c r="D50" s="62" t="str">
        <f>'Lot 2 - DQE Valorisé '!D36</f>
        <v>u</v>
      </c>
      <c r="E50" s="63">
        <f>'Lot 2 - DQE Valorisé '!F36</f>
        <v>0</v>
      </c>
    </row>
    <row r="51" spans="1:5" x14ac:dyDescent="0.25">
      <c r="A51" s="75" t="str">
        <f>'Lot 2 - DQE Valorisé '!A37</f>
        <v>1.2.4</v>
      </c>
      <c r="B51" s="76" t="str">
        <f>'Lot 2 - DQE Valorisé '!B37</f>
        <v>Remise en état des lieux</v>
      </c>
      <c r="C51" s="60"/>
      <c r="D51" s="60"/>
      <c r="E51" s="60"/>
    </row>
    <row r="52" spans="1:5" ht="157.5" x14ac:dyDescent="0.25">
      <c r="B52" s="67" t="s">
        <v>86</v>
      </c>
      <c r="C52" s="59"/>
      <c r="D52" s="59"/>
      <c r="E52" s="59"/>
    </row>
    <row r="53" spans="1:5" x14ac:dyDescent="0.25">
      <c r="A53" s="60"/>
      <c r="B53" s="60"/>
      <c r="C53" s="61" t="s">
        <v>79</v>
      </c>
      <c r="D53" s="62" t="str">
        <f>'Lot 2 - DQE Valorisé '!D37</f>
        <v>Ft</v>
      </c>
      <c r="E53" s="63">
        <f>'Lot 2 - DQE Valorisé '!F37</f>
        <v>0</v>
      </c>
    </row>
    <row r="55" spans="1:5" x14ac:dyDescent="0.25">
      <c r="A55" s="32" t="str">
        <f>'Lot 2 - DQE Valorisé '!A39</f>
        <v>1.3</v>
      </c>
      <c r="B55" s="33" t="s">
        <v>28</v>
      </c>
      <c r="C55" s="33"/>
      <c r="D55" s="39"/>
      <c r="E55" s="69"/>
    </row>
    <row r="56" spans="1:5" x14ac:dyDescent="0.25">
      <c r="A56" t="str">
        <f>'Lot 2 - DQE Valorisé '!A41</f>
        <v>1.3.1</v>
      </c>
      <c r="B56" s="70" t="str">
        <f>'Lot 2 - DQE Valorisé '!B41</f>
        <v>Constat d'huissier</v>
      </c>
      <c r="C56" s="23"/>
      <c r="D56" s="24"/>
      <c r="E56" s="25"/>
    </row>
    <row r="57" spans="1:5" ht="180" x14ac:dyDescent="0.25">
      <c r="B57" s="67" t="s">
        <v>87</v>
      </c>
      <c r="C57" s="59"/>
      <c r="D57" s="59"/>
      <c r="E57" s="59"/>
    </row>
    <row r="58" spans="1:5" x14ac:dyDescent="0.25">
      <c r="A58" s="60"/>
      <c r="B58" s="60"/>
      <c r="C58" s="61" t="s">
        <v>79</v>
      </c>
      <c r="D58" s="62" t="str">
        <f>'Lot 2 - DQE Valorisé '!D41</f>
        <v>Ft</v>
      </c>
      <c r="E58" s="63">
        <f>'Lot 2 - DQE Valorisé '!F41</f>
        <v>0</v>
      </c>
    </row>
    <row r="59" spans="1:5" x14ac:dyDescent="0.25">
      <c r="A59" s="75" t="str">
        <f>'Lot 2 - DQE Valorisé '!A42</f>
        <v>1.3.2</v>
      </c>
      <c r="B59" s="124" t="str">
        <f>'Lot 2 - DQE Valorisé '!B42</f>
        <v>Repérage, piquetage et marquage des réseaux existants</v>
      </c>
      <c r="C59" s="60"/>
      <c r="D59" s="60"/>
      <c r="E59" s="60"/>
    </row>
    <row r="60" spans="1:5" ht="225" x14ac:dyDescent="0.25">
      <c r="B60" s="67" t="s">
        <v>88</v>
      </c>
      <c r="C60" s="59"/>
      <c r="D60" s="59"/>
      <c r="E60" s="59"/>
    </row>
    <row r="61" spans="1:5" x14ac:dyDescent="0.25">
      <c r="A61" s="60"/>
      <c r="B61" s="60"/>
      <c r="C61" s="61" t="s">
        <v>85</v>
      </c>
      <c r="D61" s="62" t="str">
        <f>'Lot 2 - DQE Valorisé '!D42</f>
        <v>u</v>
      </c>
      <c r="E61" s="63">
        <f>'Lot 2 - DQE Valorisé '!F42</f>
        <v>0</v>
      </c>
    </row>
    <row r="62" spans="1:5" x14ac:dyDescent="0.25">
      <c r="A62" s="75" t="str">
        <f>'Lot 2 - DQE Valorisé '!A43</f>
        <v>1.3.3</v>
      </c>
      <c r="B62" s="124" t="str">
        <f>'Lot 2 - DQE Valorisé '!B43</f>
        <v>Investigations &amp; sondages complémentaires</v>
      </c>
      <c r="C62" s="60"/>
      <c r="D62" s="60"/>
      <c r="E62" s="60"/>
    </row>
    <row r="63" spans="1:5" ht="225" x14ac:dyDescent="0.25">
      <c r="B63" s="67" t="s">
        <v>89</v>
      </c>
      <c r="C63" s="59"/>
      <c r="D63" s="59"/>
      <c r="E63" s="59"/>
    </row>
    <row r="64" spans="1:5" x14ac:dyDescent="0.25">
      <c r="A64" s="37" t="str">
        <f>'Lot 2 - DQE Valorisé '!A44</f>
        <v>a</v>
      </c>
      <c r="B64" s="70" t="str">
        <f>'Lot 2 - DQE Valorisé '!B44</f>
        <v>Sondages canalisation HTA</v>
      </c>
      <c r="C64" s="71"/>
      <c r="D64" s="24"/>
      <c r="E64" s="25"/>
    </row>
    <row r="65" spans="1:5" x14ac:dyDescent="0.25">
      <c r="A65" s="59"/>
      <c r="B65" s="67"/>
      <c r="C65" s="59"/>
      <c r="D65" s="59"/>
      <c r="E65" s="59"/>
    </row>
    <row r="66" spans="1:5" x14ac:dyDescent="0.25">
      <c r="A66" s="91"/>
      <c r="B66" s="60"/>
      <c r="C66" s="61" t="s">
        <v>94</v>
      </c>
      <c r="D66" s="62" t="str">
        <f>'Lot 2 - DQE Valorisé '!D44</f>
        <v>ml</v>
      </c>
      <c r="E66" s="63">
        <f>'Lot 2 - DQE Valorisé '!F44</f>
        <v>0</v>
      </c>
    </row>
    <row r="67" spans="1:5" x14ac:dyDescent="0.25">
      <c r="A67" s="75" t="str">
        <f>'Lot 2 - DQE Valorisé '!A45</f>
        <v>1.3.4</v>
      </c>
      <c r="B67" s="124" t="str">
        <f>'Lot 2 - DQE Valorisé '!B45</f>
        <v>Implantation &amp; piquetage des ouvrages</v>
      </c>
      <c r="C67" s="60"/>
      <c r="D67" s="60"/>
      <c r="E67" s="60"/>
    </row>
    <row r="68" spans="1:5" ht="135" x14ac:dyDescent="0.25">
      <c r="B68" s="67" t="s">
        <v>90</v>
      </c>
      <c r="C68" s="59"/>
      <c r="D68" s="59"/>
      <c r="E68" s="59"/>
    </row>
    <row r="69" spans="1:5" x14ac:dyDescent="0.25">
      <c r="A69" s="60"/>
      <c r="B69" s="60"/>
      <c r="C69" s="61" t="s">
        <v>85</v>
      </c>
      <c r="D69" s="62" t="str">
        <f>'Lot 2 - DQE Valorisé '!D45</f>
        <v>u</v>
      </c>
      <c r="E69" s="63">
        <f>'Lot 2 - DQE Valorisé '!F45</f>
        <v>0</v>
      </c>
    </row>
    <row r="71" spans="1:5" x14ac:dyDescent="0.25">
      <c r="A71" s="32" t="str">
        <f>'Lot 2 - DQE Valorisé '!A47</f>
        <v>1.4</v>
      </c>
      <c r="B71" s="33" t="str">
        <f>'Lot 2 - DQE Valorisé '!B47</f>
        <v>RECOLLEMENTS</v>
      </c>
      <c r="C71" s="33"/>
      <c r="D71" s="39"/>
      <c r="E71" s="69"/>
    </row>
    <row r="72" spans="1:5" x14ac:dyDescent="0.25">
      <c r="A72" s="75" t="str">
        <f>'Lot 2 - DQE Valorisé '!A49</f>
        <v>1.4.1</v>
      </c>
      <c r="B72" s="124" t="str">
        <f>'Lot 2 - DQE Valorisé '!B49</f>
        <v>Levés, situation, plan de récollement des ouvrages</v>
      </c>
      <c r="C72" s="60"/>
      <c r="D72" s="60"/>
      <c r="E72" s="60"/>
    </row>
    <row r="73" spans="1:5" ht="180" x14ac:dyDescent="0.25">
      <c r="B73" s="67" t="s">
        <v>91</v>
      </c>
      <c r="C73" s="59"/>
      <c r="D73" s="59"/>
      <c r="E73" s="59"/>
    </row>
    <row r="74" spans="1:5" x14ac:dyDescent="0.25">
      <c r="A74" s="60"/>
      <c r="B74" s="60"/>
      <c r="C74" s="61" t="s">
        <v>79</v>
      </c>
      <c r="D74" s="62" t="str">
        <f>'Lot 2 - DQE Valorisé '!D49</f>
        <v>Ft</v>
      </c>
      <c r="E74" s="63">
        <f>'Lot 2 - DQE Valorisé '!F49</f>
        <v>0</v>
      </c>
    </row>
    <row r="75" spans="1:5" x14ac:dyDescent="0.25">
      <c r="A75" s="75" t="str">
        <f>'Lot 2 - DQE Valorisé '!A50</f>
        <v>1.4.2</v>
      </c>
      <c r="B75" s="124" t="str">
        <f>'Lot 2 - DQE Valorisé '!B50</f>
        <v>Dossier des ouvrages exécutés</v>
      </c>
      <c r="C75" s="60"/>
      <c r="D75" s="60"/>
      <c r="E75" s="60"/>
    </row>
    <row r="76" spans="1:5" ht="180" x14ac:dyDescent="0.25">
      <c r="B76" s="72" t="s">
        <v>92</v>
      </c>
      <c r="C76" s="59"/>
      <c r="D76" s="59"/>
      <c r="E76" s="59"/>
    </row>
    <row r="77" spans="1:5" x14ac:dyDescent="0.25">
      <c r="A77" s="60"/>
      <c r="B77" s="60"/>
      <c r="C77" s="61" t="s">
        <v>79</v>
      </c>
      <c r="D77" s="62" t="str">
        <f>'Lot 2 - DQE Valorisé '!D50</f>
        <v>Ft</v>
      </c>
      <c r="E77" s="63">
        <f>'Lot 2 - DQE Valorisé '!F50</f>
        <v>0</v>
      </c>
    </row>
    <row r="78" spans="1:5" ht="15.75" thickBot="1" x14ac:dyDescent="0.3"/>
    <row r="79" spans="1:5" ht="19.5" thickBot="1" x14ac:dyDescent="0.3">
      <c r="A79" s="77">
        <f>'Lot 2 - DQE Valorisé '!A52</f>
        <v>2</v>
      </c>
      <c r="B79" s="6" t="str">
        <f>'Lot 2 - DQE Valorisé '!B52</f>
        <v>RESEAUX SECS ET ECLAIRAGE PUBLIC</v>
      </c>
      <c r="C79" s="7"/>
      <c r="D79" s="7"/>
      <c r="E79" s="56"/>
    </row>
    <row r="81" spans="1:5" x14ac:dyDescent="0.25">
      <c r="A81" s="78" t="str">
        <f>'Lot 2 - DQE Valorisé '!A54</f>
        <v>2.1</v>
      </c>
      <c r="B81" s="79" t="str">
        <f>'Lot 2 - DQE Valorisé '!B54</f>
        <v xml:space="preserve"> HTA  / BT</v>
      </c>
      <c r="C81" s="79"/>
      <c r="D81" s="80"/>
      <c r="E81" s="81"/>
    </row>
    <row r="82" spans="1:5" x14ac:dyDescent="0.25">
      <c r="A82" s="75" t="str">
        <f>'Lot 2 - DQE Valorisé '!A56</f>
        <v>2.1.1</v>
      </c>
      <c r="B82" s="76" t="str">
        <f>'Lot 2 - DQE Valorisé '!B56</f>
        <v>Niche de jonction pour boite HTA 1,50/4m</v>
      </c>
      <c r="C82" s="60"/>
      <c r="D82" s="60"/>
      <c r="E82" s="60"/>
    </row>
    <row r="83" spans="1:5" ht="112.5" x14ac:dyDescent="0.25">
      <c r="A83" s="59"/>
      <c r="B83" s="72" t="s">
        <v>169</v>
      </c>
      <c r="C83" s="59"/>
      <c r="D83" s="59"/>
      <c r="E83" s="59"/>
    </row>
    <row r="84" spans="1:5" x14ac:dyDescent="0.25">
      <c r="A84" s="60"/>
      <c r="B84" s="60"/>
      <c r="C84" s="61" t="s">
        <v>141</v>
      </c>
      <c r="D84" s="62" t="str">
        <f>'Lot 2 - DQE Valorisé '!D56</f>
        <v>u</v>
      </c>
      <c r="E84" s="82">
        <f>'Lot 2 - DQE Valorisé '!F56</f>
        <v>0</v>
      </c>
    </row>
    <row r="85" spans="1:5" x14ac:dyDescent="0.25">
      <c r="A85" s="75" t="str">
        <f>'Lot 2 - DQE Valorisé '!A57</f>
        <v>2.1.2</v>
      </c>
      <c r="B85" s="76" t="str">
        <f>'Lot 2 - DQE Valorisé '!B57</f>
        <v xml:space="preserve">Tranchée pour réseau HTA </v>
      </c>
      <c r="C85" s="60"/>
      <c r="D85" s="60"/>
      <c r="E85" s="60"/>
    </row>
    <row r="86" spans="1:5" ht="180" x14ac:dyDescent="0.25">
      <c r="A86" s="59"/>
      <c r="B86" s="72" t="s">
        <v>170</v>
      </c>
      <c r="C86" s="59"/>
      <c r="D86" s="59"/>
      <c r="E86" s="59"/>
    </row>
    <row r="87" spans="1:5" x14ac:dyDescent="0.25">
      <c r="A87" s="60"/>
      <c r="B87" s="60"/>
      <c r="C87" s="61" t="s">
        <v>94</v>
      </c>
      <c r="D87" s="62" t="str">
        <f>'Lot 2 - DQE Valorisé '!D57</f>
        <v>ml</v>
      </c>
      <c r="E87" s="82">
        <f>'Lot 2 - DQE Valorisé '!F57</f>
        <v>0</v>
      </c>
    </row>
    <row r="88" spans="1:5" x14ac:dyDescent="0.25">
      <c r="A88" s="75" t="str">
        <f>'Lot 2 - DQE Valorisé '!A58</f>
        <v>2.1.3</v>
      </c>
      <c r="B88" s="76" t="str">
        <f>'Lot 2 - DQE Valorisé '!B58</f>
        <v xml:space="preserve">Dalle poste transformateur </v>
      </c>
      <c r="C88" s="60"/>
      <c r="D88" s="60"/>
      <c r="E88" s="60"/>
    </row>
    <row r="89" spans="1:5" ht="203.25" x14ac:dyDescent="0.25">
      <c r="A89" s="59"/>
      <c r="B89" s="58" t="s">
        <v>171</v>
      </c>
      <c r="C89" s="59"/>
      <c r="D89" s="59"/>
      <c r="E89" s="59"/>
    </row>
    <row r="90" spans="1:5" x14ac:dyDescent="0.25">
      <c r="A90" s="60"/>
      <c r="B90" s="60"/>
      <c r="C90" s="61" t="s">
        <v>141</v>
      </c>
      <c r="D90" s="62" t="str">
        <f>'Lot 2 - DQE Valorisé '!D58</f>
        <v xml:space="preserve">u </v>
      </c>
      <c r="E90" s="82">
        <f>'Lot 2 - DQE Valorisé '!F58</f>
        <v>0</v>
      </c>
    </row>
    <row r="91" spans="1:5" x14ac:dyDescent="0.25">
      <c r="A91" s="75" t="str">
        <f>'Lot 2 - DQE Valorisé '!A59</f>
        <v>2.1.4</v>
      </c>
      <c r="B91" s="76" t="str">
        <f>'Lot 2 - DQE Valorisé '!B59</f>
        <v>Tranchée pour réseau Electrique  BT</v>
      </c>
      <c r="C91" s="60"/>
      <c r="D91" s="60"/>
      <c r="E91" s="60"/>
    </row>
    <row r="92" spans="1:5" ht="203.25" x14ac:dyDescent="0.25">
      <c r="A92" s="59"/>
      <c r="B92" s="58" t="s">
        <v>105</v>
      </c>
      <c r="C92" s="59"/>
      <c r="D92" s="59"/>
      <c r="E92" s="59"/>
    </row>
    <row r="93" spans="1:5" x14ac:dyDescent="0.25">
      <c r="A93" s="60"/>
      <c r="B93" s="60"/>
      <c r="C93" s="61" t="s">
        <v>94</v>
      </c>
      <c r="D93" s="62" t="str">
        <f>'Lot 2 - DQE Valorisé '!D59</f>
        <v>ml</v>
      </c>
      <c r="E93" s="82">
        <f>'Lot 2 - DQE Valorisé '!F59</f>
        <v>0</v>
      </c>
    </row>
    <row r="94" spans="1:5" x14ac:dyDescent="0.25">
      <c r="A94" s="75" t="str">
        <f>'Lot 2 - DQE Valorisé '!A60</f>
        <v>2.1.5</v>
      </c>
      <c r="B94" s="76" t="str">
        <f>'Lot 2 - DQE Valorisé '!B60</f>
        <v>Tranchée pour réseau BT - Branchement</v>
      </c>
      <c r="C94" s="60"/>
      <c r="D94" s="60"/>
      <c r="E94" s="60"/>
    </row>
    <row r="95" spans="1:5" ht="158.25" x14ac:dyDescent="0.25">
      <c r="A95" s="59"/>
      <c r="B95" s="58" t="s">
        <v>172</v>
      </c>
      <c r="C95" s="59"/>
      <c r="D95" s="59"/>
      <c r="E95" s="59"/>
    </row>
    <row r="96" spans="1:5" x14ac:dyDescent="0.25">
      <c r="A96" s="60"/>
      <c r="B96" s="60"/>
      <c r="C96" s="61" t="s">
        <v>94</v>
      </c>
      <c r="D96" s="62" t="str">
        <f>'Lot 2 - DQE Valorisé '!D60</f>
        <v>ml</v>
      </c>
      <c r="E96" s="82">
        <f>'Lot 2 - DQE Valorisé '!F60</f>
        <v>0</v>
      </c>
    </row>
    <row r="97" spans="1:5" ht="26.25" x14ac:dyDescent="0.25">
      <c r="A97" s="75" t="str">
        <f>'Lot 2 - DQE Valorisé '!A61</f>
        <v>2.1.6</v>
      </c>
      <c r="B97" s="88" t="str">
        <f>'Lot 2 - DQE Valorisé '!B61</f>
        <v>Pose et scellement des coffrets (Cibe Grand Volume, Borne Cibe, Grille RMBT 600) fournit par le SIEM</v>
      </c>
      <c r="C97" s="60"/>
      <c r="D97" s="60"/>
      <c r="E97" s="60"/>
    </row>
    <row r="98" spans="1:5" ht="192" x14ac:dyDescent="0.25">
      <c r="A98" s="59"/>
      <c r="B98" s="58" t="s">
        <v>165</v>
      </c>
      <c r="C98" s="59"/>
      <c r="D98" s="59"/>
      <c r="E98" s="59"/>
    </row>
    <row r="99" spans="1:5" x14ac:dyDescent="0.25">
      <c r="A99" s="60"/>
      <c r="B99" s="60"/>
      <c r="C99" s="61" t="s">
        <v>141</v>
      </c>
      <c r="D99" s="62" t="str">
        <f>'Lot 2 - DQE Valorisé '!D61</f>
        <v xml:space="preserve">u </v>
      </c>
      <c r="E99" s="82">
        <f>'Lot 2 - DQE Valorisé '!F61</f>
        <v>0</v>
      </c>
    </row>
    <row r="101" spans="1:5" x14ac:dyDescent="0.25">
      <c r="A101" s="78" t="str">
        <f>'Lot 2 - DQE Valorisé '!A63</f>
        <v>2.2</v>
      </c>
      <c r="B101" s="33" t="str">
        <f>'Lot 2 - DQE Valorisé '!B63</f>
        <v>ECLAIRAGE PUBLIC</v>
      </c>
      <c r="C101" s="33"/>
      <c r="D101" s="39"/>
      <c r="E101" s="69"/>
    </row>
    <row r="102" spans="1:5" x14ac:dyDescent="0.25">
      <c r="A102" s="75" t="str">
        <f>'Lot 2 - DQE Valorisé '!A66</f>
        <v>2.2.1</v>
      </c>
      <c r="B102" s="76" t="str">
        <f>'Lot 2 - DQE Valorisé '!B66</f>
        <v>Massif de Candélabre</v>
      </c>
      <c r="C102" s="60"/>
      <c r="D102" s="60"/>
      <c r="E102" s="60"/>
    </row>
    <row r="103" spans="1:5" ht="247.5" x14ac:dyDescent="0.25">
      <c r="B103" s="73" t="s">
        <v>158</v>
      </c>
      <c r="C103" s="59"/>
      <c r="D103" s="59"/>
      <c r="E103" s="59"/>
    </row>
    <row r="104" spans="1:5" x14ac:dyDescent="0.25">
      <c r="A104" s="60"/>
      <c r="B104" s="60"/>
      <c r="C104" s="61" t="s">
        <v>141</v>
      </c>
      <c r="D104" s="62" t="str">
        <f>'Lot 2 - DQE Valorisé '!D66</f>
        <v>U</v>
      </c>
      <c r="E104" s="63">
        <f>'Lot 2 - DQE Valorisé '!F66</f>
        <v>0</v>
      </c>
    </row>
    <row r="105" spans="1:5" x14ac:dyDescent="0.25">
      <c r="A105" s="75" t="str">
        <f>'Lot 2 - DQE Valorisé '!A68</f>
        <v>2.2.2</v>
      </c>
      <c r="B105" s="76" t="str">
        <f>'Lot 2 - DQE Valorisé '!B68</f>
        <v>Double crosse - Hauteur de mats d'éclairage 6,00 m</v>
      </c>
      <c r="C105" s="60"/>
      <c r="D105" s="60"/>
      <c r="E105" s="60"/>
    </row>
    <row r="106" spans="1:5" ht="394.5" x14ac:dyDescent="0.25">
      <c r="A106" s="59"/>
      <c r="B106" s="58" t="s">
        <v>175</v>
      </c>
      <c r="C106" s="59"/>
      <c r="D106" s="59"/>
      <c r="E106" s="59"/>
    </row>
    <row r="107" spans="1:5" x14ac:dyDescent="0.25">
      <c r="A107" s="60"/>
      <c r="B107" s="60"/>
      <c r="C107" s="61" t="s">
        <v>141</v>
      </c>
      <c r="D107" s="62" t="str">
        <f>'Lot 2 - DQE Valorisé '!D68</f>
        <v>U</v>
      </c>
      <c r="E107" s="82">
        <f>'Lot 2 - DQE Valorisé '!F68</f>
        <v>0</v>
      </c>
    </row>
    <row r="108" spans="1:5" x14ac:dyDescent="0.25">
      <c r="A108" s="75" t="str">
        <f>'Lot 2 - DQE Valorisé '!A69</f>
        <v>2.2.3</v>
      </c>
      <c r="B108" s="76" t="str">
        <f>'Lot 2 - DQE Valorisé '!B69</f>
        <v xml:space="preserve">Simple crosse - Saillie 1,00m - Hauteur de feu 6,00m </v>
      </c>
      <c r="C108" s="60"/>
      <c r="D108" s="60"/>
      <c r="E108" s="60"/>
    </row>
    <row r="109" spans="1:5" ht="383.25" x14ac:dyDescent="0.25">
      <c r="A109" s="59"/>
      <c r="B109" s="58" t="s">
        <v>174</v>
      </c>
      <c r="C109" s="59"/>
      <c r="D109" s="59"/>
      <c r="E109" s="59"/>
    </row>
    <row r="110" spans="1:5" x14ac:dyDescent="0.25">
      <c r="A110" s="60"/>
      <c r="B110" s="60"/>
      <c r="C110" s="61" t="s">
        <v>141</v>
      </c>
      <c r="D110" s="62" t="str">
        <f>'Lot 2 - DQE Valorisé '!D69</f>
        <v>u</v>
      </c>
      <c r="E110" s="82">
        <f>'Lot 2 - DQE Valorisé '!F69</f>
        <v>0</v>
      </c>
    </row>
    <row r="111" spans="1:5" ht="26.25" x14ac:dyDescent="0.25">
      <c r="A111" s="75" t="str">
        <f>'Lot 2 - DQE Valorisé '!A70</f>
        <v>2.2.4</v>
      </c>
      <c r="B111" s="88" t="str">
        <f>'Lot 2 - DQE Valorisé '!B70</f>
        <v>Fourniture et pose de cables U1000 RVFV 4 *10mm² cuivre avec tirage sous gaines ou passage dans fûts de candélabre</v>
      </c>
      <c r="C111" s="60"/>
      <c r="D111" s="60"/>
      <c r="E111" s="60"/>
    </row>
    <row r="112" spans="1:5" ht="147" x14ac:dyDescent="0.25">
      <c r="A112" s="59"/>
      <c r="B112" s="58" t="s">
        <v>159</v>
      </c>
      <c r="C112" s="59"/>
      <c r="D112" s="59"/>
      <c r="E112" s="59"/>
    </row>
    <row r="113" spans="1:5" x14ac:dyDescent="0.25">
      <c r="A113" s="60"/>
      <c r="B113" s="60"/>
      <c r="C113" s="61" t="s">
        <v>94</v>
      </c>
      <c r="D113" s="62" t="str">
        <f>'Lot 2 - DQE Valorisé '!D70</f>
        <v>ml</v>
      </c>
      <c r="E113" s="82">
        <f>'Lot 2 - DQE Valorisé '!F70</f>
        <v>0</v>
      </c>
    </row>
    <row r="114" spans="1:5" x14ac:dyDescent="0.25">
      <c r="A114" s="75" t="str">
        <f>'Lot 2 - DQE Valorisé '!A71</f>
        <v>2.2.5</v>
      </c>
      <c r="B114" s="76" t="str">
        <f>'Lot 2 - DQE Valorisé '!B71</f>
        <v>Fourniture et pose  d'un cable de terre 25 mm² cuivre nu en tranchée</v>
      </c>
      <c r="C114" s="60"/>
      <c r="D114" s="60"/>
      <c r="E114" s="60"/>
    </row>
    <row r="115" spans="1:5" ht="67.5" x14ac:dyDescent="0.25">
      <c r="A115" s="59"/>
      <c r="B115" s="67" t="s">
        <v>104</v>
      </c>
      <c r="C115" s="90"/>
      <c r="D115" s="89"/>
      <c r="E115" s="90"/>
    </row>
    <row r="116" spans="1:5" x14ac:dyDescent="0.25">
      <c r="A116" s="75"/>
      <c r="B116" s="60"/>
      <c r="C116" s="61" t="s">
        <v>93</v>
      </c>
      <c r="D116" s="62" t="str">
        <f>'Lot 2 - DQE Valorisé '!D71</f>
        <v>ml</v>
      </c>
      <c r="E116" s="82">
        <f>'Lot 2 - DQE Valorisé '!F71</f>
        <v>0</v>
      </c>
    </row>
    <row r="117" spans="1:5" x14ac:dyDescent="0.25">
      <c r="A117" s="75" t="str">
        <f>'Lot 2 - DQE Valorisé '!A72</f>
        <v>2.2.6</v>
      </c>
      <c r="B117" s="76" t="str">
        <f>'Lot 2 - DQE Valorisé '!B72</f>
        <v>Boucle pour remontée aéro-soutérraine</v>
      </c>
      <c r="C117" s="60"/>
      <c r="D117" s="60"/>
      <c r="E117" s="60"/>
    </row>
    <row r="118" spans="1:5" ht="102" x14ac:dyDescent="0.25">
      <c r="A118" s="100"/>
      <c r="B118" s="106" t="s">
        <v>138</v>
      </c>
      <c r="C118" s="101"/>
      <c r="D118" s="101"/>
      <c r="E118" s="101"/>
    </row>
    <row r="119" spans="1:5" x14ac:dyDescent="0.25">
      <c r="A119" s="75"/>
      <c r="B119" s="76"/>
      <c r="C119" s="68" t="s">
        <v>85</v>
      </c>
      <c r="D119" s="74" t="str">
        <f>'Lot 2 - DQE Valorisé '!D72</f>
        <v>u</v>
      </c>
      <c r="E119" s="126">
        <f>'Lot 2 - DQE Valorisé '!F72</f>
        <v>0</v>
      </c>
    </row>
    <row r="120" spans="1:5" x14ac:dyDescent="0.25">
      <c r="A120" s="75" t="str">
        <f>'Lot 2 - DQE Valorisé '!A73</f>
        <v>2.2.7</v>
      </c>
      <c r="B120" s="76" t="str">
        <f>'Lot 2 - DQE Valorisé '!B73</f>
        <v>Fourniture et pose d' une armoire de commande avec variateurs et 3 départs</v>
      </c>
      <c r="C120" s="60"/>
      <c r="D120" s="60"/>
      <c r="E120" s="60"/>
    </row>
    <row r="121" spans="1:5" ht="158.25" x14ac:dyDescent="0.25">
      <c r="A121" s="59"/>
      <c r="B121" s="106" t="s">
        <v>111</v>
      </c>
      <c r="C121" s="99"/>
      <c r="D121" s="24"/>
      <c r="E121" s="26"/>
    </row>
    <row r="122" spans="1:5" x14ac:dyDescent="0.25">
      <c r="A122" s="75"/>
      <c r="B122" s="60"/>
      <c r="C122" s="85" t="s">
        <v>96</v>
      </c>
      <c r="D122" s="62" t="str">
        <f>'Lot 2 - DQE Valorisé '!D73</f>
        <v>U</v>
      </c>
      <c r="E122" s="63">
        <f>'Lot 2 - DQE Valorisé '!F73</f>
        <v>0</v>
      </c>
    </row>
    <row r="123" spans="1:5" ht="39" x14ac:dyDescent="0.25">
      <c r="A123" s="86" t="str">
        <f>'Lot 2 - DQE Valorisé '!A74</f>
        <v>2.2.8</v>
      </c>
      <c r="B123" s="88" t="str">
        <f>'Lot 2 - DQE Valorisé '!B74</f>
        <v>Raccord de l'ensemble aux borniers de candélabre, armoire de commande, raccordement des départs EP au poste de transformation, contrôle de conformité de l'installation (compris contrôle technique et obtention consuel)</v>
      </c>
      <c r="C123" s="60"/>
      <c r="D123" s="60"/>
      <c r="E123" s="60"/>
    </row>
    <row r="124" spans="1:5" ht="147" x14ac:dyDescent="0.25">
      <c r="A124" s="59"/>
      <c r="B124" s="106" t="s">
        <v>112</v>
      </c>
      <c r="C124" s="59"/>
      <c r="D124" s="59"/>
      <c r="E124" s="59"/>
    </row>
    <row r="125" spans="1:5" x14ac:dyDescent="0.25">
      <c r="A125" s="75"/>
      <c r="B125" s="60"/>
      <c r="C125" s="85" t="s">
        <v>97</v>
      </c>
      <c r="D125" s="62" t="str">
        <f>'Lot 2 - DQE Valorisé '!D74</f>
        <v>Ft</v>
      </c>
      <c r="E125" s="82">
        <f>'Lot 2 - DQE Valorisé '!F74</f>
        <v>0</v>
      </c>
    </row>
    <row r="126" spans="1:5" x14ac:dyDescent="0.25">
      <c r="A126" s="32" t="str">
        <f>'Lot 2 - DQE Valorisé '!A76</f>
        <v>2.3</v>
      </c>
      <c r="B126" s="33" t="str">
        <f>'Lot 2 - DQE Valorisé '!B76</f>
        <v>ESSAIS</v>
      </c>
      <c r="C126" s="33"/>
      <c r="D126" s="34"/>
      <c r="E126" s="40"/>
    </row>
    <row r="127" spans="1:5" x14ac:dyDescent="0.25">
      <c r="A127" s="108"/>
      <c r="B127" s="108"/>
      <c r="C127" s="109"/>
      <c r="D127" s="108"/>
      <c r="E127" s="110"/>
    </row>
    <row r="128" spans="1:5" x14ac:dyDescent="0.25">
      <c r="A128" s="37" t="str">
        <f>'Lot 2 - DQE Valorisé '!A78</f>
        <v>2.3.1</v>
      </c>
      <c r="B128" s="71" t="str">
        <f>'Lot 2 - DQE Valorisé '!B78</f>
        <v>Séance d'essai pour validation  du matériel</v>
      </c>
      <c r="C128" s="71"/>
      <c r="D128" s="118"/>
      <c r="E128" s="25"/>
    </row>
    <row r="129" spans="1:5" ht="146.25" x14ac:dyDescent="0.25">
      <c r="B129" s="67" t="s">
        <v>132</v>
      </c>
      <c r="C129" s="120"/>
      <c r="D129" s="123"/>
      <c r="E129" s="25"/>
    </row>
    <row r="130" spans="1:5" x14ac:dyDescent="0.25">
      <c r="A130" s="75"/>
      <c r="B130" s="60"/>
      <c r="C130" s="85" t="s">
        <v>97</v>
      </c>
      <c r="D130" s="62" t="str">
        <f>'Lot 2 - DQE Valorisé '!D78</f>
        <v>Ft</v>
      </c>
      <c r="E130" s="82">
        <f>'Lot 2 - DQE Valorisé '!F78</f>
        <v>0</v>
      </c>
    </row>
    <row r="131" spans="1:5" x14ac:dyDescent="0.25">
      <c r="A131" s="37" t="str">
        <f>'Lot 2 - DQE Valorisé '!A79</f>
        <v>2.3.2</v>
      </c>
      <c r="B131" s="71" t="str">
        <f>'Lot 2 - DQE Valorisé '!B79</f>
        <v>Contrôle technique de l'installation</v>
      </c>
      <c r="C131" s="71"/>
      <c r="D131" s="59"/>
      <c r="E131" s="121"/>
    </row>
    <row r="132" spans="1:5" ht="90" x14ac:dyDescent="0.25">
      <c r="A132" s="108"/>
      <c r="B132" s="67" t="s">
        <v>133</v>
      </c>
      <c r="C132" s="120"/>
      <c r="D132" s="122"/>
      <c r="E132" s="25"/>
    </row>
    <row r="133" spans="1:5" x14ac:dyDescent="0.25">
      <c r="A133" s="75"/>
      <c r="B133" s="60"/>
      <c r="C133" s="85" t="s">
        <v>97</v>
      </c>
      <c r="D133" s="62" t="str">
        <f>'Lot 2 - DQE Valorisé '!D79</f>
        <v>Ft</v>
      </c>
      <c r="E133" s="82">
        <f>'Lot 2 - DQE Valorisé '!F79</f>
        <v>0</v>
      </c>
    </row>
    <row r="135" spans="1:5" x14ac:dyDescent="0.25">
      <c r="A135" s="78" t="str">
        <f>'Lot 2 - DQE Valorisé '!A81</f>
        <v>2.4</v>
      </c>
      <c r="B135" s="33" t="str">
        <f>'Lot 2 - DQE Valorisé '!B81</f>
        <v>TELECOMMUNICATION</v>
      </c>
      <c r="C135" s="33"/>
      <c r="D135" s="39"/>
      <c r="E135" s="69"/>
    </row>
    <row r="136" spans="1:5" x14ac:dyDescent="0.25">
      <c r="A136" s="75" t="str">
        <f>'Lot 2 - DQE Valorisé '!A83</f>
        <v>2.4.1</v>
      </c>
      <c r="B136" s="76" t="str">
        <f>'Lot 2 - DQE Valorisé '!B83</f>
        <v>Tranchée pour traversé de la RD6 E3</v>
      </c>
      <c r="C136" s="60"/>
      <c r="D136" s="60"/>
      <c r="E136" s="60"/>
    </row>
    <row r="137" spans="1:5" ht="270.75" x14ac:dyDescent="0.25">
      <c r="A137" s="59"/>
      <c r="B137" s="58" t="s">
        <v>173</v>
      </c>
      <c r="C137" s="59"/>
      <c r="D137" s="59"/>
      <c r="E137" s="59"/>
    </row>
    <row r="138" spans="1:5" x14ac:dyDescent="0.25">
      <c r="A138" s="60"/>
      <c r="B138" s="60"/>
      <c r="C138" s="61" t="s">
        <v>94</v>
      </c>
      <c r="D138" s="62" t="str">
        <f>'Lot 2 - DQE Valorisé '!D83</f>
        <v>ml</v>
      </c>
      <c r="E138" s="82">
        <f>'Lot 2 - DQE Valorisé '!F83</f>
        <v>0</v>
      </c>
    </row>
    <row r="139" spans="1:5" x14ac:dyDescent="0.25">
      <c r="A139" s="75" t="str">
        <f>'Lot 2 - DQE Valorisé '!A84</f>
        <v>2.4.2</v>
      </c>
      <c r="B139" s="76" t="str">
        <f>'Lot 2 - DQE Valorisé '!B84</f>
        <v xml:space="preserve"> 4*PEHD 32</v>
      </c>
      <c r="C139" s="60"/>
      <c r="D139" s="60"/>
      <c r="E139" s="60"/>
    </row>
    <row r="140" spans="1:5" ht="180.75" x14ac:dyDescent="0.25">
      <c r="A140" s="59"/>
      <c r="B140" s="58" t="s">
        <v>161</v>
      </c>
      <c r="C140" s="59"/>
      <c r="D140" s="59"/>
      <c r="E140" s="59"/>
    </row>
    <row r="141" spans="1:5" x14ac:dyDescent="0.25">
      <c r="A141" s="60"/>
      <c r="B141" s="60"/>
      <c r="C141" s="61" t="s">
        <v>94</v>
      </c>
      <c r="D141" s="62" t="str">
        <f>'Lot 2 - DQE Valorisé '!D84</f>
        <v>ml</v>
      </c>
      <c r="E141" s="82">
        <f>'Lot 2 - DQE Valorisé '!F84</f>
        <v>0</v>
      </c>
    </row>
    <row r="142" spans="1:5" x14ac:dyDescent="0.25">
      <c r="A142" s="75" t="str">
        <f>'Lot 2 - DQE Valorisé '!A85</f>
        <v>2.4.3</v>
      </c>
      <c r="B142" s="76" t="str">
        <f>'Lot 2 - DQE Valorisé '!B85</f>
        <v>Fil de détection</v>
      </c>
      <c r="C142" s="60"/>
      <c r="D142" s="60"/>
      <c r="E142" s="60"/>
    </row>
    <row r="143" spans="1:5" ht="45.75" x14ac:dyDescent="0.25">
      <c r="A143" s="59"/>
      <c r="B143" s="58" t="s">
        <v>160</v>
      </c>
      <c r="C143" s="59"/>
      <c r="D143" s="59"/>
      <c r="E143" s="59"/>
    </row>
    <row r="144" spans="1:5" x14ac:dyDescent="0.25">
      <c r="A144" s="60"/>
      <c r="B144" s="60"/>
      <c r="C144" s="61" t="s">
        <v>94</v>
      </c>
      <c r="D144" s="62" t="str">
        <f>'Lot 2 - DQE Valorisé '!D85</f>
        <v>ml</v>
      </c>
      <c r="E144" s="82">
        <f>'Lot 2 - DQE Valorisé '!F85</f>
        <v>0</v>
      </c>
    </row>
    <row r="145" spans="1:5" x14ac:dyDescent="0.25">
      <c r="A145" s="75" t="str">
        <f>'Lot 2 - DQE Valorisé '!A86</f>
        <v>2.4.4</v>
      </c>
      <c r="B145" s="76" t="str">
        <f>'Lot 2 - DQE Valorisé '!B86</f>
        <v>Regard béton 30/30 compris mise à niveau</v>
      </c>
      <c r="C145" s="60"/>
      <c r="D145" s="60"/>
      <c r="E145" s="60"/>
    </row>
    <row r="146" spans="1:5" ht="146.25" x14ac:dyDescent="0.25">
      <c r="B146" s="72" t="s">
        <v>107</v>
      </c>
      <c r="C146" s="59"/>
      <c r="D146" s="59"/>
      <c r="E146" s="59"/>
    </row>
    <row r="147" spans="1:5" x14ac:dyDescent="0.25">
      <c r="A147" s="75"/>
      <c r="B147" s="60"/>
      <c r="C147" s="85" t="s">
        <v>96</v>
      </c>
      <c r="D147" s="62" t="str">
        <f>'Lot 2 - DQE Valorisé '!D86</f>
        <v>U</v>
      </c>
      <c r="E147" s="63">
        <f>'Lot 2 - DQE Valorisé '!F86</f>
        <v>0</v>
      </c>
    </row>
    <row r="148" spans="1:5" x14ac:dyDescent="0.25">
      <c r="A148" s="75" t="str">
        <f>'Lot 2 - DQE Valorisé '!A87</f>
        <v>2.4.5</v>
      </c>
      <c r="B148" s="76" t="str">
        <f>'Lot 2 - DQE Valorisé '!B87</f>
        <v>Type L2T compris mise à niveau</v>
      </c>
      <c r="C148" s="60"/>
      <c r="D148" s="60"/>
      <c r="E148" s="60"/>
    </row>
    <row r="149" spans="1:5" ht="158.25" x14ac:dyDescent="0.25">
      <c r="A149" s="59"/>
      <c r="B149" s="106" t="s">
        <v>108</v>
      </c>
      <c r="C149" s="99"/>
      <c r="D149" s="24"/>
      <c r="E149" s="26"/>
    </row>
    <row r="150" spans="1:5" x14ac:dyDescent="0.25">
      <c r="A150" s="75"/>
      <c r="B150" s="60"/>
      <c r="C150" s="85" t="s">
        <v>96</v>
      </c>
      <c r="D150" s="62" t="str">
        <f>'Lot 2 - DQE Valorisé '!D87</f>
        <v>U</v>
      </c>
      <c r="E150" s="63">
        <f>'Lot 2 - DQE Valorisé '!F87</f>
        <v>0</v>
      </c>
    </row>
    <row r="151" spans="1:5" x14ac:dyDescent="0.25">
      <c r="A151" s="75" t="str">
        <f>'Lot 2 - DQE Valorisé '!A88</f>
        <v>2.4.6</v>
      </c>
      <c r="B151" s="76" t="str">
        <f>'Lot 2 - DQE Valorisé '!B88</f>
        <v>Type L3T compris mise à niveau</v>
      </c>
      <c r="C151" s="60"/>
      <c r="D151" s="60"/>
      <c r="E151" s="60"/>
    </row>
    <row r="152" spans="1:5" ht="158.25" x14ac:dyDescent="0.25">
      <c r="A152" s="59"/>
      <c r="B152" s="106" t="s">
        <v>109</v>
      </c>
      <c r="C152" s="99"/>
      <c r="D152" s="24"/>
      <c r="E152" s="26"/>
    </row>
    <row r="153" spans="1:5" x14ac:dyDescent="0.25">
      <c r="A153" s="75"/>
      <c r="B153" s="60"/>
      <c r="C153" s="85" t="s">
        <v>96</v>
      </c>
      <c r="D153" s="62" t="str">
        <f>'Lot 2 - DQE Valorisé '!D88</f>
        <v>U</v>
      </c>
      <c r="E153" s="63">
        <f>'Lot 2 - DQE Valorisé '!F88</f>
        <v>0</v>
      </c>
    </row>
    <row r="154" spans="1:5" x14ac:dyDescent="0.25">
      <c r="A154" s="75" t="str">
        <f>'Lot 2 - DQE Valorisé '!A89</f>
        <v>2.4.7</v>
      </c>
      <c r="B154" s="76" t="str">
        <f>'Lot 2 - DQE Valorisé '!B89</f>
        <v>Piquage des fourreaux dans chambre existante y compris masque type C</v>
      </c>
      <c r="C154" s="60"/>
      <c r="D154" s="60"/>
      <c r="E154" s="60"/>
    </row>
    <row r="155" spans="1:5" ht="158.25" x14ac:dyDescent="0.25">
      <c r="A155" s="59"/>
      <c r="B155" s="106" t="s">
        <v>110</v>
      </c>
      <c r="C155" s="99"/>
      <c r="D155" s="24"/>
      <c r="E155" s="26"/>
    </row>
    <row r="156" spans="1:5" x14ac:dyDescent="0.25">
      <c r="A156" s="75"/>
      <c r="B156" s="60"/>
      <c r="C156" s="85" t="s">
        <v>96</v>
      </c>
      <c r="D156" s="62" t="str">
        <f>'Lot 2 - DQE Valorisé '!D89</f>
        <v>U</v>
      </c>
      <c r="E156" s="63">
        <f>'Lot 2 - DQE Valorisé '!F89</f>
        <v>0</v>
      </c>
    </row>
    <row r="157" spans="1:5" x14ac:dyDescent="0.25">
      <c r="B157" s="83"/>
      <c r="C157" s="84"/>
      <c r="D157" s="17"/>
      <c r="E157" s="19"/>
    </row>
    <row r="158" spans="1:5" x14ac:dyDescent="0.25">
      <c r="A158" s="78" t="str">
        <f>'Lot 2 - DQE Valorisé '!A91</f>
        <v>2.5</v>
      </c>
      <c r="B158" s="33" t="str">
        <f>'Lot 2 - DQE Valorisé '!B91</f>
        <v>GAINES ET FOURREAUX EN TRAVERSE DE CHAUSSEE</v>
      </c>
      <c r="C158" s="33"/>
      <c r="D158" s="39"/>
      <c r="E158" s="69"/>
    </row>
    <row r="159" spans="1:5" x14ac:dyDescent="0.25">
      <c r="A159" s="75" t="str">
        <f>'Lot 2 - DQE Valorisé '!A94</f>
        <v>2.5.1</v>
      </c>
      <c r="B159" s="76" t="str">
        <f>'Lot 2 - DQE Valorisé '!B94</f>
        <v>Ø 63 intérieur rouge + pose cable cuivre en parallèle</v>
      </c>
      <c r="C159" s="60"/>
      <c r="D159" s="60"/>
      <c r="E159" s="60"/>
    </row>
    <row r="160" spans="1:5" ht="135" x14ac:dyDescent="0.25">
      <c r="A160" s="102"/>
      <c r="B160" s="107" t="s">
        <v>162</v>
      </c>
      <c r="C160" s="103"/>
      <c r="D160" s="104"/>
      <c r="E160" s="105"/>
    </row>
    <row r="161" spans="1:5" x14ac:dyDescent="0.25">
      <c r="A161" s="75"/>
      <c r="B161" s="60"/>
      <c r="C161" s="61" t="s">
        <v>94</v>
      </c>
      <c r="D161" s="62" t="str">
        <f>'Lot 2 - DQE Valorisé '!D94</f>
        <v>ml</v>
      </c>
      <c r="E161" s="63">
        <f>'Lot 2 - DQE Valorisé '!F94</f>
        <v>0</v>
      </c>
    </row>
    <row r="162" spans="1:5" x14ac:dyDescent="0.25">
      <c r="A162" s="75" t="str">
        <f>'Lot 2 - DQE Valorisé '!A95</f>
        <v>2.5.2</v>
      </c>
      <c r="B162" s="76" t="str">
        <f>'Lot 2 - DQE Valorisé '!B95</f>
        <v>Ø 90 intérieur rouge</v>
      </c>
      <c r="C162" s="60"/>
      <c r="D162" s="60"/>
      <c r="E162" s="60"/>
    </row>
    <row r="163" spans="1:5" ht="157.5" x14ac:dyDescent="0.25">
      <c r="A163" s="102"/>
      <c r="B163" s="107" t="s">
        <v>106</v>
      </c>
      <c r="C163" s="103"/>
      <c r="D163" s="104"/>
      <c r="E163" s="105"/>
    </row>
    <row r="164" spans="1:5" x14ac:dyDescent="0.25">
      <c r="A164" s="75"/>
      <c r="B164" s="60"/>
      <c r="C164" s="61" t="s">
        <v>94</v>
      </c>
      <c r="D164" s="62" t="str">
        <f>'Lot 2 - DQE Valorisé '!D95</f>
        <v>ml</v>
      </c>
      <c r="E164" s="63">
        <f>'Lot 2 - DQE Valorisé '!F95</f>
        <v>0</v>
      </c>
    </row>
    <row r="165" spans="1:5" x14ac:dyDescent="0.25">
      <c r="A165" s="86" t="str">
        <f>'Lot 2 - DQE Valorisé '!A96</f>
        <v>2.5.3</v>
      </c>
      <c r="B165" s="87" t="str">
        <f>'Lot 2 - DQE Valorisé '!B96</f>
        <v>Ø 160 intérieur rouge</v>
      </c>
      <c r="C165" s="60"/>
      <c r="D165" s="60"/>
      <c r="E165" s="60"/>
    </row>
    <row r="166" spans="1:5" ht="180" x14ac:dyDescent="0.25">
      <c r="A166" s="102"/>
      <c r="B166" s="107" t="s">
        <v>163</v>
      </c>
      <c r="C166" s="103"/>
      <c r="D166" s="104"/>
      <c r="E166" s="105"/>
    </row>
    <row r="167" spans="1:5" x14ac:dyDescent="0.25">
      <c r="A167" s="75"/>
      <c r="B167" s="60"/>
      <c r="C167" s="61" t="s">
        <v>94</v>
      </c>
      <c r="D167" s="62" t="str">
        <f>'Lot 2 - DQE Valorisé '!D96</f>
        <v>ml</v>
      </c>
      <c r="E167" s="63">
        <f>'Lot 2 - DQE Valorisé '!F96</f>
        <v>0</v>
      </c>
    </row>
    <row r="168" spans="1:5" x14ac:dyDescent="0.25">
      <c r="E168" s="110"/>
    </row>
    <row r="169" spans="1:5" ht="16.5" x14ac:dyDescent="0.25">
      <c r="A169" s="111" t="s">
        <v>113</v>
      </c>
      <c r="E169" s="110"/>
    </row>
    <row r="170" spans="1:5" ht="16.5" x14ac:dyDescent="0.25">
      <c r="A170" s="111" t="s">
        <v>114</v>
      </c>
      <c r="B170" s="108"/>
      <c r="E170" s="110"/>
    </row>
    <row r="171" spans="1:5" ht="16.5" x14ac:dyDescent="0.25">
      <c r="A171" s="111" t="s">
        <v>115</v>
      </c>
      <c r="B171" s="108"/>
      <c r="E171" s="110"/>
    </row>
    <row r="172" spans="1:5" ht="16.5" x14ac:dyDescent="0.25">
      <c r="A172" s="111"/>
      <c r="B172" s="108"/>
      <c r="D172" s="108"/>
      <c r="E172" s="110"/>
    </row>
    <row r="173" spans="1:5" ht="16.5" x14ac:dyDescent="0.25">
      <c r="A173" s="111"/>
      <c r="B173" s="108"/>
    </row>
    <row r="174" spans="1:5" ht="16.5" x14ac:dyDescent="0.25">
      <c r="A174" s="111" t="s">
        <v>116</v>
      </c>
      <c r="B174" s="108"/>
      <c r="C174" s="109"/>
    </row>
    <row r="175" spans="1:5" x14ac:dyDescent="0.25">
      <c r="A175" s="112" t="s">
        <v>117</v>
      </c>
      <c r="B175" s="108"/>
    </row>
  </sheetData>
  <mergeCells count="7">
    <mergeCell ref="A12:E12"/>
    <mergeCell ref="A6:E6"/>
    <mergeCell ref="A8:E8"/>
    <mergeCell ref="A10:E10"/>
    <mergeCell ref="A17:E17"/>
    <mergeCell ref="A13:E13"/>
    <mergeCell ref="A15:E15"/>
  </mergeCells>
  <pageMargins left="0.7" right="0.7" top="0.75" bottom="0.75" header="0.3" footer="0.3"/>
  <pageSetup paperSize="9" scale="47" orientation="portrait" verticalDpi="0" r:id="rId1"/>
  <rowBreaks count="8" manualBreakCount="8">
    <brk id="16" max="16383" man="1"/>
    <brk id="38" max="16383" man="1"/>
    <brk id="58" max="16383" man="1"/>
    <brk id="77" max="4" man="1"/>
    <brk id="99" max="16383" man="1"/>
    <brk id="116" max="16383" man="1"/>
    <brk id="134" max="16383" man="1"/>
    <brk id="160"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CE463B1DF65964FAC4B3FA8BBC5CE7C" ma:contentTypeVersion="16" ma:contentTypeDescription="Crée un document." ma:contentTypeScope="" ma:versionID="3c213b30520dd5cd2cc963aa8d679e9c">
  <xsd:schema xmlns:xsd="http://www.w3.org/2001/XMLSchema" xmlns:xs="http://www.w3.org/2001/XMLSchema" xmlns:p="http://schemas.microsoft.com/office/2006/metadata/properties" xmlns:ns2="44e01db2-3338-46ec-93f4-8affb512daca" xmlns:ns3="341067ac-63c0-4f12-9c13-5ddbca57f726" targetNamespace="http://schemas.microsoft.com/office/2006/metadata/properties" ma:root="true" ma:fieldsID="7a16cbab9c1f790851b45aee3cf45e18" ns2:_="" ns3:_="">
    <xsd:import namespace="44e01db2-3338-46ec-93f4-8affb512daca"/>
    <xsd:import namespace="341067ac-63c0-4f12-9c13-5ddbca57f72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e01db2-3338-46ec-93f4-8affb512da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BillingMetadata" ma:index="20" nillable="true" ma:displayName="MediaServiceBillingMetadata" ma:hidden="true" ma:internalName="MediaServiceBillingMetadata" ma:readOnly="true">
      <xsd:simpleType>
        <xsd:restriction base="dms:Note"/>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4a69eec6-86b6-4060-9197-886743c0da9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41067ac-63c0-4f12-9c13-5ddbca57f726"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4e01db2-3338-46ec-93f4-8affb512dac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172CC54-E763-4430-920A-D0814DAB18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e01db2-3338-46ec-93f4-8affb512daca"/>
    <ds:schemaRef ds:uri="341067ac-63c0-4f12-9c13-5ddbca57f7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66087BF-BFC2-4569-B546-E71C6BFB4822}">
  <ds:schemaRefs>
    <ds:schemaRef ds:uri="http://schemas.microsoft.com/sharepoint/v3/contenttype/forms"/>
  </ds:schemaRefs>
</ds:datastoreItem>
</file>

<file path=customXml/itemProps3.xml><?xml version="1.0" encoding="utf-8"?>
<ds:datastoreItem xmlns:ds="http://schemas.openxmlformats.org/officeDocument/2006/customXml" ds:itemID="{0EF57027-7AF6-4B52-BA1B-FBAD1B8238F5}">
  <ds:schemaRefs>
    <ds:schemaRef ds:uri="http://schemas.microsoft.com/office/2006/metadata/properties"/>
    <ds:schemaRef ds:uri="http://schemas.microsoft.com/office/infopath/2007/PartnerControls"/>
    <ds:schemaRef ds:uri="44e01db2-3338-46ec-93f4-8affb512da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Lot 2 - DQE Valorisé </vt:lpstr>
      <vt:lpstr>Lot 2 - BPU</vt:lpstr>
      <vt:lpstr>'Lot 2 - DQE Valorisé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GUIBORAT Eve</dc:creator>
  <cp:lastModifiedBy>CLOWEZ Lou-Anne</cp:lastModifiedBy>
  <cp:lastPrinted>2025-08-06T12:39:01Z</cp:lastPrinted>
  <dcterms:created xsi:type="dcterms:W3CDTF">2025-07-24T09:49:58Z</dcterms:created>
  <dcterms:modified xsi:type="dcterms:W3CDTF">2025-08-08T10:13:11Z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0x0101000CE463B1DF65964FAC4B3FA8BBC5CE7C</vt:lpwstr>
  </property>
  <property fmtid="{D5CDD505-2E9C-101B-9397-08002B2CF9AE}" pid="3" name="MediaServiceImageTags">
    <vt:lpwstr/>
  </property>
</Properties>
</file>